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codeName="ThisWorkbook" defaultThemeVersion="166925"/>
  <mc:AlternateContent xmlns:mc="http://schemas.openxmlformats.org/markup-compatibility/2006">
    <mc:Choice Requires="x15">
      <x15ac:absPath xmlns:x15ac="http://schemas.microsoft.com/office/spreadsheetml/2010/11/ac" url="C:\Users\suppo\Desktop\Templates\"/>
    </mc:Choice>
  </mc:AlternateContent>
  <xr:revisionPtr revIDLastSave="0" documentId="13_ncr:1_{61809978-BFCB-4E1B-B61C-8D3E6B4BB57D}" xr6:coauthVersionLast="47" xr6:coauthVersionMax="47" xr10:uidLastSave="{00000000-0000-0000-0000-000000000000}"/>
  <workbookProtection workbookAlgorithmName="SHA-512" workbookHashValue="Z34j6vJT8jyWJgGtlx64pzvxYtgkId8CmUf9EcEbq2XvWvEuVTK/mGnRSiV3vXBAUqHMkqwUqDn+hfqyzTekJw==" workbookSaltValue="gZRJlEmBdArtw8T/NC8IoQ==" workbookSpinCount="100000" lockStructure="1"/>
  <bookViews>
    <workbookView xWindow="-108" yWindow="-108" windowWidth="23256" windowHeight="12576" tabRatio="792" firstSheet="1" activeTab="1" xr2:uid="{41A6EC1D-119A-4B04-AD11-2D6AB433BEC9}"/>
  </bookViews>
  <sheets>
    <sheet name="Inputs" sheetId="15" state="hidden" r:id="rId1"/>
    <sheet name="Budget" sheetId="1" r:id="rId2"/>
  </sheets>
  <definedNames>
    <definedName name="Food">#REF!</definedName>
    <definedName name="Home">#REF!</definedName>
    <definedName name="Income">#REF!</definedName>
    <definedName name="_xlnm.Print_Area" localSheetId="1">Budget!$B$1:$I$241</definedName>
    <definedName name="Transportation_and_Communication">#REF!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5" i="15" l="1"/>
  <c r="C124" i="15" l="1"/>
  <c r="C125" i="15"/>
  <c r="C127" i="15"/>
  <c r="C128" i="15"/>
  <c r="C129" i="15"/>
  <c r="C130" i="15"/>
  <c r="C131" i="15"/>
  <c r="C123" i="15"/>
  <c r="C126" i="15" l="1"/>
  <c r="E22" i="15" l="1"/>
  <c r="E23" i="15"/>
  <c r="E24" i="15"/>
  <c r="E25" i="15"/>
  <c r="E26" i="15"/>
  <c r="E21" i="15"/>
  <c r="E20" i="15"/>
  <c r="E19" i="15"/>
  <c r="J233" i="1" l="1"/>
  <c r="D100" i="15" s="1"/>
  <c r="J232" i="1"/>
  <c r="D99" i="15" s="1"/>
  <c r="I233" i="1"/>
  <c r="C100" i="15" s="1"/>
  <c r="I232" i="1"/>
  <c r="C99" i="15" s="1"/>
  <c r="G58" i="1" l="1"/>
  <c r="H58" i="1" s="1"/>
  <c r="G57" i="1"/>
  <c r="H57" i="1" s="1"/>
  <c r="G56" i="1"/>
  <c r="H56" i="1" s="1"/>
  <c r="G55" i="1"/>
  <c r="H55" i="1" s="1"/>
  <c r="G54" i="1"/>
  <c r="H54" i="1" s="1"/>
  <c r="G53" i="1"/>
  <c r="H53" i="1" s="1"/>
  <c r="C6" i="15" l="1"/>
  <c r="D123" i="15" l="1"/>
  <c r="D111" i="15"/>
  <c r="E111" i="15"/>
  <c r="D112" i="15"/>
  <c r="E112" i="15"/>
  <c r="D113" i="15"/>
  <c r="E113" i="15"/>
  <c r="D114" i="15"/>
  <c r="E114" i="15"/>
  <c r="D115" i="15"/>
  <c r="E115" i="15"/>
  <c r="D116" i="15"/>
  <c r="E116" i="15"/>
  <c r="D117" i="15"/>
  <c r="E117" i="15"/>
  <c r="D118" i="15"/>
  <c r="E118" i="15"/>
  <c r="D119" i="15"/>
  <c r="E119" i="15"/>
  <c r="D120" i="15"/>
  <c r="E120" i="15"/>
  <c r="D121" i="15"/>
  <c r="E121" i="15"/>
  <c r="D122" i="15"/>
  <c r="E122" i="15"/>
  <c r="C121" i="15"/>
  <c r="C122" i="15"/>
  <c r="C112" i="15"/>
  <c r="C113" i="15"/>
  <c r="C114" i="15"/>
  <c r="C115" i="15"/>
  <c r="C116" i="15"/>
  <c r="C117" i="15"/>
  <c r="C118" i="15"/>
  <c r="C119" i="15"/>
  <c r="C120" i="15"/>
  <c r="C111" i="15"/>
  <c r="C110" i="15"/>
  <c r="C109" i="15"/>
  <c r="C102" i="15"/>
  <c r="C103" i="15"/>
  <c r="C104" i="15"/>
  <c r="C105" i="15"/>
  <c r="C106" i="15"/>
  <c r="C107" i="15"/>
  <c r="C108" i="15"/>
  <c r="C101" i="15"/>
  <c r="C97" i="15"/>
  <c r="C98" i="15"/>
  <c r="C88" i="15"/>
  <c r="C89" i="15"/>
  <c r="C90" i="15"/>
  <c r="C91" i="15"/>
  <c r="C92" i="15"/>
  <c r="C93" i="15"/>
  <c r="C94" i="15"/>
  <c r="C95" i="15"/>
  <c r="C96" i="15"/>
  <c r="C87" i="15"/>
  <c r="C84" i="15"/>
  <c r="C85" i="15"/>
  <c r="C86" i="15"/>
  <c r="C80" i="15"/>
  <c r="C81" i="15"/>
  <c r="C82" i="15"/>
  <c r="C83" i="15"/>
  <c r="C79" i="15"/>
  <c r="C78" i="15"/>
  <c r="C74" i="15"/>
  <c r="C75" i="15"/>
  <c r="C76" i="15"/>
  <c r="C77" i="15"/>
  <c r="C73" i="15"/>
  <c r="C72" i="15"/>
  <c r="C68" i="15"/>
  <c r="C69" i="15"/>
  <c r="C70" i="15"/>
  <c r="C71" i="15"/>
  <c r="C58" i="15"/>
  <c r="C59" i="15"/>
  <c r="C60" i="15"/>
  <c r="C61" i="15"/>
  <c r="C62" i="15"/>
  <c r="C63" i="15"/>
  <c r="C64" i="15"/>
  <c r="C65" i="15"/>
  <c r="C66" i="15"/>
  <c r="C67" i="15"/>
  <c r="C57" i="15"/>
  <c r="C54" i="15"/>
  <c r="C55" i="15"/>
  <c r="C56" i="15"/>
  <c r="C53" i="15"/>
  <c r="C52" i="15"/>
  <c r="C51" i="15"/>
  <c r="C47" i="15"/>
  <c r="C48" i="15"/>
  <c r="C49" i="15"/>
  <c r="C50" i="15"/>
  <c r="C46" i="15"/>
  <c r="C45" i="15"/>
  <c r="C44" i="15"/>
  <c r="C33" i="15"/>
  <c r="C34" i="15"/>
  <c r="C35" i="15"/>
  <c r="C36" i="15"/>
  <c r="C37" i="15"/>
  <c r="C38" i="15"/>
  <c r="C39" i="15"/>
  <c r="C40" i="15"/>
  <c r="C41" i="15"/>
  <c r="C42" i="15"/>
  <c r="C43" i="15"/>
  <c r="C32" i="15"/>
  <c r="C31" i="15"/>
  <c r="C28" i="15"/>
  <c r="C29" i="15"/>
  <c r="C30" i="15"/>
  <c r="C27" i="15"/>
  <c r="D22" i="15"/>
  <c r="D23" i="15"/>
  <c r="D24" i="15"/>
  <c r="D25" i="15"/>
  <c r="D26" i="15"/>
  <c r="D21" i="15"/>
  <c r="G40" i="1"/>
  <c r="F14" i="15" s="1"/>
  <c r="G41" i="1"/>
  <c r="F15" i="15" s="1"/>
  <c r="G42" i="1"/>
  <c r="F16" i="15" s="1"/>
  <c r="G43" i="1"/>
  <c r="F17" i="15" s="1"/>
  <c r="G44" i="1"/>
  <c r="F18" i="15" s="1"/>
  <c r="G45" i="1"/>
  <c r="G46" i="1"/>
  <c r="G39" i="1"/>
  <c r="F13" i="15" s="1"/>
  <c r="C22" i="15"/>
  <c r="C23" i="15"/>
  <c r="C24" i="15"/>
  <c r="C25" i="15"/>
  <c r="C26" i="15"/>
  <c r="C21" i="15"/>
  <c r="C19" i="15"/>
  <c r="C20" i="15"/>
  <c r="C14" i="15"/>
  <c r="D14" i="15"/>
  <c r="E14" i="15"/>
  <c r="C15" i="15"/>
  <c r="D15" i="15"/>
  <c r="E15" i="15"/>
  <c r="C16" i="15"/>
  <c r="D16" i="15"/>
  <c r="E16" i="15"/>
  <c r="C17" i="15"/>
  <c r="D17" i="15"/>
  <c r="E17" i="15"/>
  <c r="C18" i="15"/>
  <c r="D18" i="15"/>
  <c r="E18" i="15"/>
  <c r="D13" i="15"/>
  <c r="E13" i="15"/>
  <c r="C13" i="15"/>
  <c r="D20" i="15" l="1"/>
  <c r="F20" i="15"/>
  <c r="D19" i="15"/>
  <c r="F19" i="15"/>
  <c r="C12" i="15"/>
  <c r="C11" i="15"/>
  <c r="I40" i="1" l="1"/>
  <c r="I41" i="1"/>
  <c r="I42" i="1"/>
  <c r="I43" i="1"/>
  <c r="I44" i="1"/>
  <c r="I45" i="1"/>
  <c r="I46" i="1"/>
  <c r="I39" i="1"/>
  <c r="F233" i="1" l="1"/>
  <c r="F232" i="1"/>
  <c r="G95" i="1" l="1"/>
  <c r="H95" i="1"/>
  <c r="E39" i="15" s="1"/>
  <c r="G96" i="1"/>
  <c r="H96" i="1"/>
  <c r="E40" i="15" s="1"/>
  <c r="G97" i="1"/>
  <c r="H97" i="1"/>
  <c r="E41" i="15" s="1"/>
  <c r="G98" i="1"/>
  <c r="H98" i="1"/>
  <c r="E42" i="15" s="1"/>
  <c r="D42" i="15" l="1"/>
  <c r="I98" i="1"/>
  <c r="D40" i="15"/>
  <c r="I96" i="1"/>
  <c r="D39" i="15"/>
  <c r="I95" i="1"/>
  <c r="D41" i="15"/>
  <c r="I97" i="1"/>
  <c r="G169" i="1" l="1"/>
  <c r="H169" i="1"/>
  <c r="E76" i="15" s="1"/>
  <c r="D76" i="15" l="1"/>
  <c r="I169" i="1"/>
  <c r="G151" i="1"/>
  <c r="H151" i="1"/>
  <c r="E70" i="15" s="1"/>
  <c r="G184" i="1"/>
  <c r="H184" i="1"/>
  <c r="E84" i="15" s="1"/>
  <c r="G185" i="1"/>
  <c r="H185" i="1"/>
  <c r="E85" i="15" s="1"/>
  <c r="D85" i="15" l="1"/>
  <c r="I185" i="1"/>
  <c r="D70" i="15"/>
  <c r="I151" i="1"/>
  <c r="D84" i="15"/>
  <c r="I184" i="1"/>
  <c r="H89" i="1" l="1"/>
  <c r="E33" i="15" s="1"/>
  <c r="H77" i="1"/>
  <c r="E28" i="15" s="1"/>
  <c r="H78" i="1"/>
  <c r="E29" i="15" s="1"/>
  <c r="H79" i="1"/>
  <c r="E30" i="15" s="1"/>
  <c r="H76" i="1"/>
  <c r="E27" i="15" s="1"/>
  <c r="H74" i="1"/>
  <c r="H99" i="1"/>
  <c r="E43" i="15" s="1"/>
  <c r="H100" i="1"/>
  <c r="E44" i="15" s="1"/>
  <c r="H94" i="1"/>
  <c r="E38" i="15" s="1"/>
  <c r="H93" i="1"/>
  <c r="E37" i="15" s="1"/>
  <c r="H92" i="1"/>
  <c r="E36" i="15" s="1"/>
  <c r="H91" i="1"/>
  <c r="E35" i="15" s="1"/>
  <c r="H90" i="1"/>
  <c r="E34" i="15" s="1"/>
  <c r="H88" i="1"/>
  <c r="E32" i="15" s="1"/>
  <c r="H87" i="1"/>
  <c r="E31" i="15" s="1"/>
  <c r="H110" i="1"/>
  <c r="E48" i="15" s="1"/>
  <c r="H111" i="1"/>
  <c r="E49" i="15" s="1"/>
  <c r="H112" i="1"/>
  <c r="E50" i="15" s="1"/>
  <c r="H113" i="1"/>
  <c r="E51" i="15" s="1"/>
  <c r="H109" i="1"/>
  <c r="E47" i="15" s="1"/>
  <c r="H108" i="1"/>
  <c r="E46" i="15" s="1"/>
  <c r="H107" i="1"/>
  <c r="E45" i="15" s="1"/>
  <c r="H129" i="1"/>
  <c r="E56" i="15" s="1"/>
  <c r="H128" i="1"/>
  <c r="E55" i="15" s="1"/>
  <c r="H127" i="1"/>
  <c r="E54" i="15" s="1"/>
  <c r="H126" i="1"/>
  <c r="E53" i="15" s="1"/>
  <c r="H125" i="1"/>
  <c r="E52" i="15" s="1"/>
  <c r="H138" i="1"/>
  <c r="E57" i="15" s="1"/>
  <c r="H139" i="1"/>
  <c r="E58" i="15" s="1"/>
  <c r="H140" i="1"/>
  <c r="E59" i="15" s="1"/>
  <c r="H141" i="1"/>
  <c r="E60" i="15" s="1"/>
  <c r="H152" i="1"/>
  <c r="E71" i="15" s="1"/>
  <c r="H150" i="1"/>
  <c r="E69" i="15" s="1"/>
  <c r="H149" i="1"/>
  <c r="E68" i="15" s="1"/>
  <c r="H148" i="1"/>
  <c r="E67" i="15" s="1"/>
  <c r="H147" i="1"/>
  <c r="E66" i="15" s="1"/>
  <c r="H146" i="1"/>
  <c r="E65" i="15" s="1"/>
  <c r="H145" i="1"/>
  <c r="E64" i="15" s="1"/>
  <c r="H144" i="1"/>
  <c r="E63" i="15" s="1"/>
  <c r="H143" i="1"/>
  <c r="E62" i="15" s="1"/>
  <c r="H142" i="1"/>
  <c r="E61" i="15" s="1"/>
  <c r="H183" i="1"/>
  <c r="E83" i="15" s="1"/>
  <c r="H186" i="1"/>
  <c r="E86" i="15" s="1"/>
  <c r="H182" i="1"/>
  <c r="E82" i="15" s="1"/>
  <c r="H181" i="1"/>
  <c r="E81" i="15" s="1"/>
  <c r="H180" i="1"/>
  <c r="E80" i="15" s="1"/>
  <c r="H179" i="1"/>
  <c r="E79" i="15" s="1"/>
  <c r="H178" i="1"/>
  <c r="E78" i="15" s="1"/>
  <c r="H170" i="1"/>
  <c r="E77" i="15" s="1"/>
  <c r="H168" i="1"/>
  <c r="E75" i="15" s="1"/>
  <c r="H167" i="1"/>
  <c r="E74" i="15" s="1"/>
  <c r="H166" i="1"/>
  <c r="E73" i="15" s="1"/>
  <c r="H165" i="1"/>
  <c r="E72" i="15" s="1"/>
  <c r="H196" i="1"/>
  <c r="E88" i="15" s="1"/>
  <c r="H197" i="1"/>
  <c r="E89" i="15" s="1"/>
  <c r="H198" i="1"/>
  <c r="E90" i="15" s="1"/>
  <c r="H199" i="1"/>
  <c r="E91" i="15" s="1"/>
  <c r="H200" i="1"/>
  <c r="E92" i="15" s="1"/>
  <c r="H201" i="1"/>
  <c r="E93" i="15" s="1"/>
  <c r="H202" i="1"/>
  <c r="E94" i="15" s="1"/>
  <c r="H203" i="1"/>
  <c r="E95" i="15" s="1"/>
  <c r="H204" i="1"/>
  <c r="E96" i="15" s="1"/>
  <c r="H205" i="1"/>
  <c r="E97" i="15" s="1"/>
  <c r="H206" i="1"/>
  <c r="E98" i="15" s="1"/>
  <c r="H195" i="1"/>
  <c r="E87" i="15" s="1"/>
  <c r="H187" i="1" l="1"/>
  <c r="H171" i="1"/>
  <c r="H80" i="1"/>
  <c r="H101" i="1"/>
  <c r="H130" i="1"/>
  <c r="H114" i="1"/>
  <c r="H153" i="1"/>
  <c r="H207" i="1"/>
  <c r="G142" i="1" l="1"/>
  <c r="G140" i="1"/>
  <c r="D61" i="15" l="1"/>
  <c r="I142" i="1"/>
  <c r="D59" i="15"/>
  <c r="I140" i="1"/>
  <c r="G170" i="1"/>
  <c r="G178" i="1"/>
  <c r="G179" i="1"/>
  <c r="G180" i="1"/>
  <c r="G181" i="1"/>
  <c r="G182" i="1"/>
  <c r="G183" i="1"/>
  <c r="G186" i="1"/>
  <c r="G167" i="1"/>
  <c r="G168" i="1"/>
  <c r="G165" i="1"/>
  <c r="G93" i="1"/>
  <c r="G203" i="1"/>
  <c r="G204" i="1"/>
  <c r="G205" i="1"/>
  <c r="G206" i="1"/>
  <c r="G113" i="1"/>
  <c r="G129" i="1"/>
  <c r="G152" i="1"/>
  <c r="G202" i="1"/>
  <c r="G201" i="1"/>
  <c r="G200" i="1"/>
  <c r="G199" i="1"/>
  <c r="G198" i="1"/>
  <c r="G197" i="1"/>
  <c r="G196" i="1"/>
  <c r="G111" i="1"/>
  <c r="G195" i="1"/>
  <c r="G166" i="1"/>
  <c r="G112" i="1"/>
  <c r="G110" i="1"/>
  <c r="G109" i="1"/>
  <c r="G108" i="1"/>
  <c r="G107" i="1"/>
  <c r="G150" i="1"/>
  <c r="G149" i="1"/>
  <c r="G148" i="1"/>
  <c r="G147" i="1"/>
  <c r="G146" i="1"/>
  <c r="G145" i="1"/>
  <c r="G144" i="1"/>
  <c r="G143" i="1"/>
  <c r="G141" i="1"/>
  <c r="G139" i="1"/>
  <c r="G138" i="1"/>
  <c r="G128" i="1"/>
  <c r="G127" i="1"/>
  <c r="G126" i="1"/>
  <c r="G125" i="1"/>
  <c r="G79" i="1"/>
  <c r="G99" i="1"/>
  <c r="G100" i="1"/>
  <c r="G78" i="1"/>
  <c r="G74" i="1"/>
  <c r="G76" i="1"/>
  <c r="G77" i="1"/>
  <c r="G94" i="1"/>
  <c r="G92" i="1"/>
  <c r="G91" i="1"/>
  <c r="G90" i="1"/>
  <c r="G89" i="1"/>
  <c r="G88" i="1"/>
  <c r="G87" i="1"/>
  <c r="D86" i="15" l="1"/>
  <c r="I186" i="1"/>
  <c r="D97" i="15"/>
  <c r="I205" i="1"/>
  <c r="D56" i="15"/>
  <c r="I129" i="1"/>
  <c r="D44" i="15"/>
  <c r="I100" i="1"/>
  <c r="D98" i="15"/>
  <c r="I206" i="1"/>
  <c r="D43" i="15"/>
  <c r="I99" i="1"/>
  <c r="D96" i="15"/>
  <c r="I204" i="1"/>
  <c r="D51" i="15"/>
  <c r="I113" i="1"/>
  <c r="D77" i="15"/>
  <c r="I170" i="1"/>
  <c r="D57" i="15"/>
  <c r="I138" i="1"/>
  <c r="D69" i="15"/>
  <c r="I150" i="1"/>
  <c r="D71" i="15"/>
  <c r="I152" i="1"/>
  <c r="D95" i="15"/>
  <c r="I203" i="1"/>
  <c r="D91" i="15"/>
  <c r="I199" i="1"/>
  <c r="D93" i="15"/>
  <c r="I201" i="1"/>
  <c r="D94" i="15"/>
  <c r="I202" i="1"/>
  <c r="D88" i="15"/>
  <c r="I196" i="1"/>
  <c r="D89" i="15"/>
  <c r="I197" i="1"/>
  <c r="D90" i="15"/>
  <c r="I198" i="1"/>
  <c r="D92" i="15"/>
  <c r="I200" i="1"/>
  <c r="D87" i="15"/>
  <c r="I195" i="1"/>
  <c r="D78" i="15"/>
  <c r="I178" i="1"/>
  <c r="D83" i="15"/>
  <c r="I183" i="1"/>
  <c r="D74" i="15"/>
  <c r="I167" i="1"/>
  <c r="D72" i="15"/>
  <c r="I165" i="1"/>
  <c r="D75" i="15"/>
  <c r="I168" i="1"/>
  <c r="D73" i="15"/>
  <c r="I166" i="1"/>
  <c r="D66" i="15"/>
  <c r="I147" i="1"/>
  <c r="D67" i="15"/>
  <c r="I148" i="1"/>
  <c r="D58" i="15"/>
  <c r="I139" i="1"/>
  <c r="D68" i="15"/>
  <c r="I149" i="1"/>
  <c r="D60" i="15"/>
  <c r="I141" i="1"/>
  <c r="D62" i="15"/>
  <c r="I143" i="1"/>
  <c r="D63" i="15"/>
  <c r="I144" i="1"/>
  <c r="D64" i="15"/>
  <c r="I145" i="1"/>
  <c r="D65" i="15"/>
  <c r="I146" i="1"/>
  <c r="D54" i="15"/>
  <c r="I127" i="1"/>
  <c r="D52" i="15"/>
  <c r="I125" i="1"/>
  <c r="D53" i="15"/>
  <c r="I126" i="1"/>
  <c r="D55" i="15"/>
  <c r="I128" i="1"/>
  <c r="D49" i="15"/>
  <c r="I111" i="1"/>
  <c r="D47" i="15"/>
  <c r="I109" i="1"/>
  <c r="D50" i="15"/>
  <c r="I112" i="1"/>
  <c r="D45" i="15"/>
  <c r="I107" i="1"/>
  <c r="D48" i="15"/>
  <c r="I110" i="1"/>
  <c r="D32" i="15"/>
  <c r="I88" i="1"/>
  <c r="D34" i="15"/>
  <c r="I90" i="1"/>
  <c r="D37" i="15"/>
  <c r="I93" i="1"/>
  <c r="D31" i="15"/>
  <c r="I87" i="1"/>
  <c r="D33" i="15"/>
  <c r="I89" i="1"/>
  <c r="D35" i="15"/>
  <c r="I91" i="1"/>
  <c r="D36" i="15"/>
  <c r="I92" i="1"/>
  <c r="D38" i="15"/>
  <c r="I94" i="1"/>
  <c r="D46" i="15"/>
  <c r="I108" i="1"/>
  <c r="D28" i="15"/>
  <c r="I77" i="1"/>
  <c r="D29" i="15"/>
  <c r="I78" i="1"/>
  <c r="D30" i="15"/>
  <c r="I79" i="1"/>
  <c r="D27" i="15"/>
  <c r="I76" i="1"/>
  <c r="D82" i="15"/>
  <c r="D79" i="15"/>
  <c r="I179" i="1"/>
  <c r="D80" i="15"/>
  <c r="D81" i="15"/>
  <c r="I181" i="1"/>
  <c r="I182" i="1"/>
  <c r="I180" i="1"/>
  <c r="G187" i="1"/>
  <c r="G171" i="1"/>
  <c r="H45" i="1"/>
  <c r="H44" i="1"/>
  <c r="H43" i="1"/>
  <c r="H41" i="1"/>
  <c r="H46" i="1"/>
  <c r="G80" i="1"/>
  <c r="G130" i="1"/>
  <c r="G207" i="1"/>
  <c r="G153" i="1"/>
  <c r="G114" i="1"/>
  <c r="G101" i="1"/>
  <c r="G37" i="1"/>
  <c r="H37" i="1" s="1"/>
  <c r="I58" i="1" l="1"/>
  <c r="I53" i="1"/>
  <c r="I54" i="1"/>
  <c r="I55" i="1"/>
  <c r="I56" i="1"/>
  <c r="I57" i="1"/>
  <c r="G59" i="1"/>
  <c r="D218" i="1" s="1"/>
  <c r="H39" i="1"/>
  <c r="H42" i="1"/>
  <c r="H40" i="1"/>
  <c r="G47" i="1"/>
  <c r="E218" i="1" l="1"/>
  <c r="H59" i="1"/>
  <c r="D217" i="1"/>
  <c r="H47" i="1"/>
  <c r="D219" i="1" l="1"/>
  <c r="B1" i="15" s="1"/>
  <c r="C221" i="1" l="1"/>
</calcChain>
</file>

<file path=xl/sharedStrings.xml><?xml version="1.0" encoding="utf-8"?>
<sst xmlns="http://schemas.openxmlformats.org/spreadsheetml/2006/main" count="326" uniqueCount="137">
  <si>
    <t>Monthly</t>
  </si>
  <si>
    <t>Annually</t>
  </si>
  <si>
    <t>Weekly</t>
  </si>
  <si>
    <t>Every Two Weeks</t>
  </si>
  <si>
    <t>Bi-Monthly</t>
  </si>
  <si>
    <t>Total</t>
  </si>
  <si>
    <t>Quarterly</t>
  </si>
  <si>
    <t>Electricity</t>
  </si>
  <si>
    <t>Water</t>
  </si>
  <si>
    <t>Gas</t>
  </si>
  <si>
    <t>Estimated Home Repairs</t>
  </si>
  <si>
    <t>Food</t>
  </si>
  <si>
    <t>Groceries</t>
  </si>
  <si>
    <t>Restaurants</t>
  </si>
  <si>
    <t>Generosity</t>
  </si>
  <si>
    <t>Children Education</t>
  </si>
  <si>
    <t>Car Payment</t>
  </si>
  <si>
    <t>Car Insurance</t>
  </si>
  <si>
    <t>Estimated Car Maintenance and Repairs</t>
  </si>
  <si>
    <t>Gasoline</t>
  </si>
  <si>
    <t>Public Transit</t>
  </si>
  <si>
    <t>Savings</t>
  </si>
  <si>
    <t>Vacation</t>
  </si>
  <si>
    <t>Splurge Money</t>
  </si>
  <si>
    <t>Cell Phones</t>
  </si>
  <si>
    <t>Clothes</t>
  </si>
  <si>
    <t>Fun Money</t>
  </si>
  <si>
    <t>Date Money</t>
  </si>
  <si>
    <t>Entertainment</t>
  </si>
  <si>
    <t>Income Description</t>
  </si>
  <si>
    <t>Example:</t>
  </si>
  <si>
    <t>Description</t>
  </si>
  <si>
    <t>Retirement Savings</t>
  </si>
  <si>
    <t>Down Payment on a House</t>
  </si>
  <si>
    <t>Do not input car payment here. It is included in the debt section below</t>
  </si>
  <si>
    <t>Debts</t>
  </si>
  <si>
    <t>Cable, Internet, and home phone package</t>
  </si>
  <si>
    <t>Daycare and Babysitter</t>
  </si>
  <si>
    <t>Hobbies</t>
  </si>
  <si>
    <t>Monthly or Annually?</t>
  </si>
  <si>
    <t>Medications &amp; Pharmacy</t>
  </si>
  <si>
    <t>Home</t>
  </si>
  <si>
    <t>Leisure</t>
  </si>
  <si>
    <t>My Wages</t>
  </si>
  <si>
    <t>Total Monthly Expense</t>
  </si>
  <si>
    <t>Amount</t>
  </si>
  <si>
    <t>Student Loan Payments</t>
  </si>
  <si>
    <t>Credit Card Payments</t>
  </si>
  <si>
    <t>Monthly Want Expense</t>
  </si>
  <si>
    <t>Medical Bills</t>
  </si>
  <si>
    <t>Gifts to Friends and Family</t>
  </si>
  <si>
    <t>Causes I Believe In</t>
  </si>
  <si>
    <t>Child's Higher Education</t>
  </si>
  <si>
    <t>Mortgage (primary residence)</t>
  </si>
  <si>
    <t>Do not input here. This should be under your home expenses.</t>
  </si>
  <si>
    <t>Please follow the instructions below:</t>
  </si>
  <si>
    <t>Overview:</t>
  </si>
  <si>
    <t>Home Insurance</t>
  </si>
  <si>
    <t>Property Taxes</t>
  </si>
  <si>
    <t>Basic Home Goods (soaps, cleaners, etc.)</t>
  </si>
  <si>
    <t>Monthly Retirement Contributions</t>
  </si>
  <si>
    <t>How Often Are You Paid?</t>
  </si>
  <si>
    <t>Step 4: Do your Expenses and Savings Match Your Income?</t>
  </si>
  <si>
    <t>Amount Needed</t>
  </si>
  <si>
    <t>Additional Amount Wanted</t>
  </si>
  <si>
    <t>Transportation</t>
  </si>
  <si>
    <t>Budgeted Monthly Expenses</t>
  </si>
  <si>
    <t>Budgeted Monthly Income</t>
  </si>
  <si>
    <t>Needs</t>
  </si>
  <si>
    <t>Wants</t>
  </si>
  <si>
    <t>Health/Dental/Vision Insurance</t>
  </si>
  <si>
    <t>Taxes and Business Expenses</t>
  </si>
  <si>
    <t>Other Taxes</t>
  </si>
  <si>
    <t>Business Expenses</t>
  </si>
  <si>
    <t>Unexpected Costs</t>
  </si>
  <si>
    <t>Federal Income Taxes</t>
  </si>
  <si>
    <t>Emergency Savings</t>
  </si>
  <si>
    <t>Monthly Difference</t>
  </si>
  <si>
    <t>Monthly Health/Dental/Other Insurance Costs</t>
  </si>
  <si>
    <t xml:space="preserve">Total  </t>
  </si>
  <si>
    <t>Primary Financial Goal:</t>
  </si>
  <si>
    <t>Secondary Financial Goal:</t>
  </si>
  <si>
    <r>
      <rPr>
        <sz val="12"/>
        <color theme="1"/>
        <rFont val="Calibri"/>
        <family val="2"/>
      </rPr>
      <t xml:space="preserve">• </t>
    </r>
    <r>
      <rPr>
        <sz val="12"/>
        <color theme="1"/>
        <rFont val="Calibri"/>
        <family val="2"/>
        <scheme val="minor"/>
      </rPr>
      <t>This worksheet will help you identify and organize all of your income and your expenses to create your budget.</t>
    </r>
  </si>
  <si>
    <t>• Creating a budget does take some time. Plan on 1-2 hours to go through this worksheet. We promise that it will be worth it!</t>
  </si>
  <si>
    <t>1) Only type in boxes with grey highlights</t>
  </si>
  <si>
    <t>2) Boxes with blue highlights require you to select an option from the drop down list</t>
  </si>
  <si>
    <t xml:space="preserve">• Creating a budget helps you take control of your money you can accomplish your financial goals. Your budget will help protect you from overspending and from going into debt. Additionally, it will let you know what you can afford to buy so you can have peace of mind when you buy it. </t>
  </si>
  <si>
    <t>Step 1: Write Down Your Financial Goals</t>
  </si>
  <si>
    <t>At its core, your budget is your plan for how you will accomplish your financial goals. Write down your primary and secondary financial goals here and build your budget to support your goals.</t>
  </si>
  <si>
    <t>• If your income varies, review your last 12 months of income and input a conservative estimate. If you estimate too much, you risk spending more than you earn which will lead you to deplete your savings and possibly go into debt.</t>
  </si>
  <si>
    <t>Frequency</t>
  </si>
  <si>
    <t>• If your mortgage payment already includes home insurance and property taxes, make sure you do not double count them</t>
  </si>
  <si>
    <t>• Find responsible ways of giving to maximize the effectiveness of your money. (For example: rather than giving cash directly to a homeless person, give to a charitable organization or church that provide rehabilitation programs to help the homeless.)</t>
  </si>
  <si>
    <t>• Generosity is an important part of anyone's budget. As we give generously, not only are we are making the world a better place, we are also combatting 2 common money problems: a lack of self-control and seeking to acquire as much as possible for ourselves. Both do us more harm than good.</t>
  </si>
  <si>
    <t>• If you chose to input your income on a net basis and payments for your health insurance were already accounted for, do not include it here.</t>
  </si>
  <si>
    <t>• Under Unexpected costs, we recommend budgeting at least $100 per month for things you can't plan for.</t>
  </si>
  <si>
    <t>• Your Needs should be the required minimum monthly payments on each of your debts. However, we recommend paying more than the minimum payments on your non-mortgage debts. Classify these extra payments under the Wants column.</t>
  </si>
  <si>
    <t>• If you are using your credit cards for new purchases, you should be accounting for these purchases elsewhere in your budget. For example, if you buy groceries with your credit card, budget for the charges under food, not debts. Only budget the amount you will pay towards principal and interest on your credit cards here.</t>
  </si>
  <si>
    <t>• If you chose to input your income on a net basis and your retirement withholdings were already deducted from your income, do not include them here.</t>
  </si>
  <si>
    <t>• If you are sharing this budget with another person, we encourage you to budget some "fun money" for each of you to spend on whatever you want. This gives each person flexibility and freedom with their fun money, and it helps reduce financial conflicts in relationships.</t>
  </si>
  <si>
    <t>In this section, we will check to see if your budgeted expenses and savings match your budgeted income. If you spend and save more than you earn, you will either 1) Fail to meet your savings goals or 2) Take out debt to balance your budget. Alternatively, if you spend and save less than you earn, you will end up with extra money in your bank account at the end of the month. Of course, that is a good thing, but your budget should be allocating that extra money somewhere in your savings section. If you have any difference below, go back to step 3 and update your Want expenses until the difference is $0.</t>
  </si>
  <si>
    <t>Step 5: Add in Your Withholdings (for Budgets with Income Reported on a Net Basis Only)</t>
  </si>
  <si>
    <t>If you reported your income on a net basis and your employer automatically withholds your retirement contributions and/or your health insurance costs from your paycheck, you should not have included those amounts in step 2 or step 3. To help us better analyze your budget in your personalized budget report, please input the amounts that were withheld in the fields below. Alternatively, if you reported your income on a gross basis, you should leave these fields blank.</t>
  </si>
  <si>
    <t>• Here you will compile all of your expenses. Some items will require you to look up your exact expenses (your car insurance, cable bill, etc.) and others require estimates (groceries, home repairs, etc.).</t>
  </si>
  <si>
    <t>• You may add or type over any of the items in gray cells for when you want to add any specific items that are not listed. For example, perhaps you want a "Fast Food" item in your food expenses.</t>
  </si>
  <si>
    <t>• It is often helpful to split expenses into "Needs" vs "Wants". The amounts in the Wants column are amounts that are not essential. In other words they are discretionary expenses. Some categories can have both Needs and Wants. Maybe a standard apartment in your city costs $750 per month but you choose to live in a luxury apartment with extra space that costs $1,000 per month. In this case, $750 would go in the Needs column while $250 would go in the Wants column.</t>
  </si>
  <si>
    <t>Step 2: Add Your Income, Taxes, and Business Expenses</t>
  </si>
  <si>
    <t>Step 3: Add Your Expenses</t>
  </si>
  <si>
    <t>• If you reported your income on a net basis, you should not budget for any taxes that are withheld here</t>
  </si>
  <si>
    <t>Family Health and Well-Being</t>
  </si>
  <si>
    <t>Create Your Budget</t>
  </si>
  <si>
    <t>Savings Step 1</t>
  </si>
  <si>
    <t>Savings Step 2</t>
  </si>
  <si>
    <t>Savings Step 3</t>
  </si>
  <si>
    <t>Is your income recorded as a positive or negative amount?</t>
  </si>
  <si>
    <t>Are your expenses recorded as a positive or negative amount?</t>
  </si>
  <si>
    <t>What is the first complete month of activity below?</t>
  </si>
  <si>
    <t>What is the last complete month of activity below?</t>
  </si>
  <si>
    <t>Email</t>
  </si>
  <si>
    <r>
      <t xml:space="preserve">• You may enter your net wages or your gross wages. Most people find it easy to input their net wages (the amount they receive via direct deposit or check which has already been adjusted for taxes, health insurance, retirement contributions, etc.). </t>
    </r>
    <r>
      <rPr>
        <b/>
        <u/>
        <sz val="12"/>
        <rFont val="Calibri"/>
        <family val="2"/>
        <scheme val="minor"/>
      </rPr>
      <t>We recommend using your net wages.</t>
    </r>
    <r>
      <rPr>
        <sz val="12"/>
        <rFont val="Calibri"/>
        <family val="2"/>
        <scheme val="minor"/>
      </rPr>
      <t xml:space="preserve"> If you want to input your gross wages, you will need to make sure to add these deductions later and you will also need to do extra work when you complete the "Expense Tracking" tab of this worksheet.</t>
    </r>
  </si>
  <si>
    <t>Name(s)</t>
  </si>
  <si>
    <t>Lawn Care</t>
  </si>
  <si>
    <t>Pet Expenses</t>
  </si>
  <si>
    <t>Vehicle Loan Payment</t>
  </si>
  <si>
    <t>Help to those in need</t>
  </si>
  <si>
    <t>Church</t>
  </si>
  <si>
    <t>Gym Membership</t>
  </si>
  <si>
    <t>Personal Education Expenses</t>
  </si>
  <si>
    <t>Life/Disability Insurance</t>
  </si>
  <si>
    <t>Personal Grooming/Beauty</t>
  </si>
  <si>
    <t>Children Extracurricular Activities</t>
  </si>
  <si>
    <t>Memberships</t>
  </si>
  <si>
    <t>Allowance for Children</t>
  </si>
  <si>
    <t>Subscriptions/Streaming Services</t>
  </si>
  <si>
    <t>Mortgage/Rent</t>
  </si>
  <si>
    <t>Step 6: Who is this budget for?</t>
  </si>
  <si>
    <t>BUDGET TEMPLATE ONLY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</si>
</sst>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_(&quot;$&quot;* #,##0_);_(&quot;$&quot;* \(#,##0\);_(&quot;$&quot;* &quot;-&quot;??_);_(@_)"/>
  </numFmts>
  <fonts count="36" x14ac:knownFonts="1">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1"/>
      <color theme="1"/>
      <name val="Calibri"/>
      <family val="2"/>
      <scheme val="minor"/>
    </font>
    <font>
      <sz val="10"/>
      <color rgb="FF000000"/>
      <name val="Arial"/>
      <family val="2"/>
    </font>
    <font>
      <sz val="8"/>
      <name val="Calibri"/>
      <family val="2"/>
      <scheme val="minor"/>
    </font>
    <font>
      <sz val="12"/>
      <color theme="1"/>
      <name val="Calibri"/>
      <family val="2"/>
      <scheme val="minor"/>
    </font>
    <font>
      <sz val="12"/>
      <color rgb="FFFF0000"/>
      <name val="Calibri"/>
      <family val="2"/>
      <scheme val="minor"/>
    </font>
    <font>
      <b/>
      <sz val="12"/>
      <color theme="1"/>
      <name val="Calibri"/>
      <family val="2"/>
      <scheme val="minor"/>
    </font>
    <font>
      <b/>
      <sz val="12"/>
      <color rgb="FF0070C0"/>
      <name val="Calibri"/>
      <family val="2"/>
      <scheme val="minor"/>
    </font>
    <font>
      <b/>
      <sz val="12"/>
      <name val="Calibri"/>
      <family val="2"/>
      <scheme val="minor"/>
    </font>
    <font>
      <sz val="12"/>
      <name val="Calibri"/>
      <family val="2"/>
      <scheme val="minor"/>
    </font>
    <font>
      <b/>
      <sz val="16"/>
      <color theme="1"/>
      <name val="Calibri"/>
      <family val="2"/>
      <scheme val="minor"/>
    </font>
    <font>
      <b/>
      <sz val="12"/>
      <color theme="0"/>
      <name val="Calibri"/>
      <family val="2"/>
      <scheme val="minor"/>
    </font>
    <font>
      <sz val="12"/>
      <color theme="0"/>
      <name val="Calibri"/>
      <family val="2"/>
      <scheme val="minor"/>
    </font>
    <font>
      <b/>
      <u/>
      <sz val="12"/>
      <name val="Calibri"/>
      <family val="2"/>
      <scheme val="minor"/>
    </font>
    <font>
      <b/>
      <sz val="12"/>
      <color rgb="FFFF0000"/>
      <name val="Calibri"/>
      <family val="2"/>
      <scheme val="minor"/>
    </font>
    <font>
      <b/>
      <sz val="14"/>
      <color theme="1"/>
      <name val="Calibri"/>
      <family val="2"/>
      <scheme val="minor"/>
    </font>
    <font>
      <sz val="12"/>
      <color theme="1"/>
      <name val="Calibri"/>
      <family val="2"/>
    </font>
    <font>
      <sz val="12"/>
      <color theme="8" tint="-0.499984740745262"/>
      <name val="Calibri"/>
      <family val="2"/>
      <scheme val="minor"/>
    </font>
    <font>
      <sz val="12"/>
      <color theme="4" tint="-0.249977111117893"/>
      <name val="Calibri"/>
      <family val="2"/>
      <scheme val="minor"/>
    </font>
    <font>
      <b/>
      <sz val="14"/>
      <name val="Calibri"/>
      <family val="2"/>
      <scheme val="minor"/>
    </font>
    <font>
      <b/>
      <sz val="24"/>
      <color theme="1"/>
      <name val="Calibri"/>
      <family val="2"/>
      <scheme val="minor"/>
    </font>
    <font>
      <sz val="11"/>
      <color rgb="FFFF0000"/>
      <name val="Calibri"/>
      <family val="2"/>
      <scheme val="minor"/>
    </font>
    <font>
      <sz val="12"/>
      <color rgb="FFDDDDDD"/>
      <name val="Calibri"/>
      <family val="2"/>
      <scheme val="minor"/>
    </font>
    <font>
      <u/>
      <sz val="11"/>
      <color theme="10"/>
      <name val="Calibri"/>
      <family val="2"/>
      <scheme val="minor"/>
    </font>
    <font>
      <sz val="11"/>
      <name val="Calibri"/>
      <family val="2"/>
      <scheme val="minor"/>
    </font>
    <font>
      <sz val="16"/>
      <color theme="1"/>
      <name val="Calibri"/>
      <family val="2"/>
      <scheme val="minor"/>
    </font>
    <font>
      <b/>
      <sz val="16"/>
      <name val="Calibri"/>
      <family val="2"/>
      <scheme val="minor"/>
    </font>
  </fonts>
  <fills count="8">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DDDDDD"/>
        <bgColor rgb="FFD0E0E3"/>
      </patternFill>
    </fill>
    <fill>
      <patternFill patternType="solid">
        <fgColor theme="1" tint="4.9989318521683403E-2"/>
        <bgColor indexed="64"/>
      </patternFill>
    </fill>
    <fill>
      <patternFill patternType="solid">
        <fgColor rgb="FFDDDDDD"/>
        <bgColor indexed="64"/>
      </patternFill>
    </fill>
    <fill>
      <patternFill patternType="solid">
        <fgColor rgb="FFFFFF0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8">
    <xf numFmtId="0" fontId="0" fillId="0" borderId="0"/>
    <xf numFmtId="44" fontId="10" fillId="0" borderId="0" applyFont="0" applyFill="0" applyBorder="0" applyAlignment="0" applyProtection="0"/>
    <xf numFmtId="0" fontId="10" fillId="0" borderId="0"/>
    <xf numFmtId="0" fontId="11" fillId="0" borderId="0"/>
    <xf numFmtId="43" fontId="10" fillId="0" borderId="0" applyFont="0" applyFill="0" applyBorder="0" applyAlignment="0" applyProtection="0"/>
    <xf numFmtId="9" fontId="10" fillId="0" borderId="0" applyFont="0" applyFill="0" applyBorder="0" applyAlignment="0" applyProtection="0"/>
    <xf numFmtId="43" fontId="10" fillId="0" borderId="0" applyFont="0" applyFill="0" applyBorder="0" applyAlignment="0" applyProtection="0"/>
    <xf numFmtId="0" fontId="32" fillId="0" borderId="0" applyNumberFormat="0" applyFill="0" applyBorder="0" applyAlignment="0" applyProtection="0"/>
  </cellStyleXfs>
  <cellXfs count="165">
    <xf numFmtId="0" fontId="0" fillId="0" borderId="0" xfId="0"/>
    <xf numFmtId="0" fontId="0" fillId="0" borderId="0" xfId="0"/>
    <xf numFmtId="0" fontId="13" fillId="0" borderId="0" xfId="0" applyFont="1" applyProtection="1"/>
    <xf numFmtId="164" fontId="13" fillId="0" borderId="0" xfId="1" applyNumberFormat="1" applyFont="1" applyProtection="1"/>
    <xf numFmtId="0" fontId="18" fillId="2" borderId="1" xfId="2" applyFont="1" applyFill="1" applyBorder="1" applyProtection="1">
      <protection locked="0"/>
    </xf>
    <xf numFmtId="0" fontId="13" fillId="3" borderId="0" xfId="0" applyFont="1" applyFill="1" applyProtection="1"/>
    <xf numFmtId="0" fontId="19" fillId="3" borderId="14" xfId="0" applyFont="1" applyFill="1" applyBorder="1" applyProtection="1"/>
    <xf numFmtId="0" fontId="26" fillId="3" borderId="0" xfId="0" applyFont="1" applyFill="1" applyBorder="1" applyAlignment="1" applyProtection="1">
      <alignment vertical="top" wrapText="1"/>
    </xf>
    <xf numFmtId="0" fontId="13" fillId="3" borderId="15" xfId="0" applyFont="1" applyFill="1" applyBorder="1" applyProtection="1"/>
    <xf numFmtId="164" fontId="13" fillId="3" borderId="15" xfId="1" applyNumberFormat="1" applyFont="1" applyFill="1" applyBorder="1" applyProtection="1"/>
    <xf numFmtId="0" fontId="13" fillId="3" borderId="16" xfId="0" applyFont="1" applyFill="1" applyBorder="1" applyProtection="1"/>
    <xf numFmtId="0" fontId="13" fillId="3" borderId="0" xfId="0" applyFont="1" applyFill="1" applyBorder="1" applyProtection="1"/>
    <xf numFmtId="164" fontId="13" fillId="3" borderId="0" xfId="1" applyNumberFormat="1" applyFont="1" applyFill="1" applyBorder="1" applyProtection="1"/>
    <xf numFmtId="0" fontId="14" fillId="3" borderId="0" xfId="0" applyFont="1" applyFill="1" applyBorder="1" applyProtection="1"/>
    <xf numFmtId="44" fontId="13" fillId="3" borderId="0" xfId="1" applyFont="1" applyFill="1" applyBorder="1" applyProtection="1"/>
    <xf numFmtId="164" fontId="13" fillId="3" borderId="0" xfId="1" applyNumberFormat="1" applyFont="1" applyFill="1" applyProtection="1"/>
    <xf numFmtId="0" fontId="21" fillId="3" borderId="8" xfId="2" applyFont="1" applyFill="1" applyBorder="1" applyProtection="1"/>
    <xf numFmtId="0" fontId="21" fillId="3" borderId="6" xfId="0" applyFont="1" applyFill="1" applyBorder="1" applyProtection="1"/>
    <xf numFmtId="0" fontId="21" fillId="3" borderId="9" xfId="2" applyFont="1" applyFill="1" applyBorder="1" applyProtection="1"/>
    <xf numFmtId="0" fontId="21" fillId="3" borderId="2" xfId="0" applyFont="1" applyFill="1" applyBorder="1" applyProtection="1"/>
    <xf numFmtId="0" fontId="8" fillId="3" borderId="0" xfId="0" applyFont="1" applyFill="1" applyProtection="1"/>
    <xf numFmtId="0" fontId="26" fillId="3" borderId="1" xfId="0" applyFont="1" applyFill="1" applyBorder="1" applyProtection="1"/>
    <xf numFmtId="44" fontId="13" fillId="3" borderId="1" xfId="1" applyFont="1" applyFill="1" applyBorder="1" applyProtection="1"/>
    <xf numFmtId="0" fontId="14" fillId="3" borderId="0" xfId="0" applyFont="1" applyFill="1" applyBorder="1" applyAlignment="1" applyProtection="1">
      <alignment horizontal="left" wrapText="1"/>
    </xf>
    <xf numFmtId="0" fontId="15" fillId="3" borderId="0" xfId="0" applyFont="1" applyFill="1" applyBorder="1" applyProtection="1"/>
    <xf numFmtId="0" fontId="18" fillId="3" borderId="0" xfId="0" applyFont="1" applyFill="1" applyProtection="1"/>
    <xf numFmtId="164" fontId="6" fillId="3" borderId="0" xfId="1" applyNumberFormat="1" applyFont="1" applyFill="1" applyBorder="1" applyProtection="1"/>
    <xf numFmtId="0" fontId="6" fillId="3" borderId="0" xfId="0" applyFont="1" applyFill="1" applyBorder="1" applyProtection="1"/>
    <xf numFmtId="44" fontId="17" fillId="3" borderId="1" xfId="1" applyFont="1" applyFill="1" applyBorder="1" applyProtection="1"/>
    <xf numFmtId="0" fontId="4" fillId="4" borderId="1" xfId="1" applyNumberFormat="1" applyFont="1" applyFill="1" applyBorder="1" applyProtection="1">
      <protection locked="0"/>
    </xf>
    <xf numFmtId="44" fontId="5" fillId="4" borderId="1" xfId="1" applyFont="1" applyFill="1" applyBorder="1" applyProtection="1">
      <protection locked="0"/>
    </xf>
    <xf numFmtId="0" fontId="5" fillId="4" borderId="1" xfId="1" applyNumberFormat="1" applyFont="1" applyFill="1" applyBorder="1" applyProtection="1">
      <protection locked="0"/>
    </xf>
    <xf numFmtId="44" fontId="3" fillId="4" borderId="1" xfId="1" applyFont="1" applyFill="1" applyBorder="1" applyProtection="1">
      <protection locked="0"/>
    </xf>
    <xf numFmtId="0" fontId="1" fillId="4" borderId="1" xfId="1" applyNumberFormat="1" applyFont="1" applyFill="1" applyBorder="1" applyProtection="1">
      <protection locked="0"/>
    </xf>
    <xf numFmtId="44" fontId="6" fillId="4" borderId="1" xfId="1" applyFont="1" applyFill="1" applyBorder="1" applyProtection="1">
      <protection locked="0"/>
    </xf>
    <xf numFmtId="44" fontId="9" fillId="4" borderId="1" xfId="1" applyFont="1" applyFill="1" applyBorder="1" applyProtection="1">
      <protection locked="0"/>
    </xf>
    <xf numFmtId="44" fontId="4" fillId="4" borderId="1" xfId="1" applyFont="1" applyFill="1" applyBorder="1" applyProtection="1">
      <protection locked="0"/>
    </xf>
    <xf numFmtId="164" fontId="26" fillId="3" borderId="1" xfId="1" applyNumberFormat="1" applyFont="1" applyFill="1" applyBorder="1" applyProtection="1"/>
    <xf numFmtId="0" fontId="26" fillId="3" borderId="0" xfId="0" applyFont="1" applyFill="1" applyBorder="1" applyProtection="1"/>
    <xf numFmtId="0" fontId="6" fillId="3" borderId="1" xfId="0" applyFont="1" applyFill="1" applyBorder="1" applyProtection="1"/>
    <xf numFmtId="0" fontId="26" fillId="3" borderId="0" xfId="0" applyFont="1" applyFill="1" applyBorder="1" applyAlignment="1" applyProtection="1">
      <alignment horizontal="left" vertical="top" wrapText="1"/>
    </xf>
    <xf numFmtId="0" fontId="6" fillId="3" borderId="1" xfId="1" applyNumberFormat="1" applyFont="1" applyFill="1" applyBorder="1" applyProtection="1"/>
    <xf numFmtId="0" fontId="13" fillId="3" borderId="0" xfId="0" applyFont="1" applyFill="1" applyAlignment="1" applyProtection="1">
      <alignment wrapText="1"/>
    </xf>
    <xf numFmtId="0" fontId="13" fillId="3" borderId="0" xfId="0" applyFont="1" applyFill="1" applyBorder="1" applyAlignment="1" applyProtection="1">
      <alignment wrapText="1"/>
    </xf>
    <xf numFmtId="0" fontId="13" fillId="3" borderId="0" xfId="1" applyNumberFormat="1" applyFont="1" applyFill="1" applyBorder="1" applyProtection="1"/>
    <xf numFmtId="0" fontId="18" fillId="3" borderId="0" xfId="2" applyFont="1" applyFill="1" applyBorder="1" applyProtection="1"/>
    <xf numFmtId="164" fontId="15" fillId="3" borderId="0" xfId="1" applyNumberFormat="1" applyFont="1" applyFill="1" applyBorder="1" applyProtection="1"/>
    <xf numFmtId="0" fontId="14" fillId="3" borderId="0" xfId="0" applyFont="1" applyFill="1" applyBorder="1" applyAlignment="1" applyProtection="1">
      <alignment horizontal="left" vertical="top" wrapText="1"/>
    </xf>
    <xf numFmtId="0" fontId="14" fillId="3" borderId="0" xfId="0" applyFont="1" applyFill="1" applyAlignment="1" applyProtection="1">
      <alignment wrapText="1"/>
    </xf>
    <xf numFmtId="0" fontId="20" fillId="5" borderId="1" xfId="0" applyFont="1" applyFill="1" applyBorder="1" applyAlignment="1" applyProtection="1">
      <alignment wrapText="1"/>
    </xf>
    <xf numFmtId="0" fontId="20" fillId="5" borderId="1" xfId="1" applyNumberFormat="1" applyFont="1" applyFill="1" applyBorder="1" applyAlignment="1" applyProtection="1">
      <alignment wrapText="1"/>
    </xf>
    <xf numFmtId="164" fontId="20" fillId="5" borderId="1" xfId="1" applyNumberFormat="1" applyFont="1" applyFill="1" applyBorder="1" applyAlignment="1" applyProtection="1">
      <alignment wrapText="1"/>
    </xf>
    <xf numFmtId="0" fontId="27" fillId="3" borderId="1" xfId="0" applyFont="1" applyFill="1" applyBorder="1" applyProtection="1"/>
    <xf numFmtId="44" fontId="27" fillId="3" borderId="1" xfId="1" applyFont="1" applyFill="1" applyBorder="1" applyProtection="1"/>
    <xf numFmtId="44" fontId="4" fillId="6" borderId="1" xfId="1" applyFont="1" applyFill="1" applyBorder="1" applyAlignment="1" applyProtection="1">
      <alignment horizontal="left" wrapText="1"/>
      <protection locked="0"/>
    </xf>
    <xf numFmtId="44" fontId="4" fillId="6" borderId="1" xfId="1" applyFont="1" applyFill="1" applyBorder="1" applyProtection="1">
      <protection locked="0"/>
    </xf>
    <xf numFmtId="0" fontId="1" fillId="3" borderId="17" xfId="0" applyFont="1" applyFill="1" applyBorder="1" applyAlignment="1" applyProtection="1">
      <alignment vertical="top"/>
    </xf>
    <xf numFmtId="0" fontId="13" fillId="3" borderId="0" xfId="0" applyFont="1" applyFill="1" applyBorder="1" applyAlignment="1" applyProtection="1">
      <alignment vertical="top"/>
    </xf>
    <xf numFmtId="164" fontId="13" fillId="3" borderId="0" xfId="1" applyNumberFormat="1" applyFont="1" applyFill="1" applyBorder="1" applyAlignment="1" applyProtection="1">
      <alignment vertical="top"/>
    </xf>
    <xf numFmtId="0" fontId="13" fillId="3" borderId="18" xfId="0" applyFont="1" applyFill="1" applyBorder="1" applyAlignment="1" applyProtection="1">
      <alignment vertical="top"/>
    </xf>
    <xf numFmtId="0" fontId="1" fillId="3" borderId="19" xfId="0" applyFont="1" applyFill="1" applyBorder="1" applyAlignment="1" applyProtection="1">
      <alignment vertical="top"/>
    </xf>
    <xf numFmtId="0" fontId="13" fillId="3" borderId="20" xfId="0" applyFont="1" applyFill="1" applyBorder="1" applyAlignment="1" applyProtection="1">
      <alignment vertical="top"/>
    </xf>
    <xf numFmtId="164" fontId="13" fillId="3" borderId="20" xfId="1" applyNumberFormat="1" applyFont="1" applyFill="1" applyBorder="1" applyAlignment="1" applyProtection="1">
      <alignment vertical="top"/>
    </xf>
    <xf numFmtId="0" fontId="13" fillId="3" borderId="21" xfId="0" applyFont="1" applyFill="1" applyBorder="1" applyAlignment="1" applyProtection="1">
      <alignment vertical="top"/>
    </xf>
    <xf numFmtId="0" fontId="17" fillId="3" borderId="0" xfId="0" applyFont="1" applyFill="1" applyBorder="1" applyProtection="1"/>
    <xf numFmtId="0" fontId="18" fillId="3" borderId="0" xfId="0" applyFont="1" applyFill="1" applyBorder="1" applyAlignment="1" applyProtection="1">
      <alignment horizontal="left" wrapText="1"/>
    </xf>
    <xf numFmtId="0" fontId="28" fillId="3" borderId="0" xfId="0" applyFont="1" applyFill="1" applyBorder="1" applyProtection="1"/>
    <xf numFmtId="0" fontId="24" fillId="3" borderId="0" xfId="0" applyFont="1" applyFill="1" applyBorder="1" applyProtection="1"/>
    <xf numFmtId="0" fontId="19" fillId="3" borderId="0" xfId="0" applyFont="1" applyFill="1" applyBorder="1" applyProtection="1"/>
    <xf numFmtId="0" fontId="15" fillId="3" borderId="0" xfId="0" applyFont="1" applyFill="1" applyBorder="1" applyAlignment="1" applyProtection="1">
      <alignment horizontal="right"/>
    </xf>
    <xf numFmtId="0" fontId="24" fillId="3" borderId="0" xfId="1" applyNumberFormat="1" applyFont="1" applyFill="1" applyBorder="1" applyProtection="1"/>
    <xf numFmtId="0" fontId="18" fillId="3" borderId="0" xfId="0" applyFont="1" applyFill="1" applyBorder="1" applyProtection="1"/>
    <xf numFmtId="0" fontId="18" fillId="3" borderId="0" xfId="0" applyFont="1" applyFill="1" applyBorder="1" applyAlignment="1" applyProtection="1">
      <alignment vertical="top" wrapText="1"/>
    </xf>
    <xf numFmtId="0" fontId="18" fillId="3" borderId="0" xfId="0" applyFont="1" applyFill="1" applyBorder="1" applyAlignment="1" applyProtection="1">
      <alignment horizontal="left"/>
    </xf>
    <xf numFmtId="0" fontId="18" fillId="3" borderId="0" xfId="0" applyFont="1" applyFill="1" applyBorder="1" applyAlignment="1" applyProtection="1">
      <alignment wrapText="1"/>
    </xf>
    <xf numFmtId="0" fontId="26" fillId="3" borderId="0" xfId="1" applyNumberFormat="1" applyFont="1" applyFill="1" applyBorder="1" applyAlignment="1" applyProtection="1">
      <alignment vertical="top" wrapText="1"/>
    </xf>
    <xf numFmtId="44" fontId="4" fillId="3" borderId="1" xfId="1" applyFont="1" applyFill="1" applyBorder="1" applyAlignment="1" applyProtection="1">
      <alignment horizontal="left" wrapText="1"/>
    </xf>
    <xf numFmtId="0" fontId="8" fillId="3" borderId="0" xfId="0" applyFont="1" applyFill="1" applyBorder="1" applyProtection="1"/>
    <xf numFmtId="164" fontId="8" fillId="3" borderId="0" xfId="1" applyNumberFormat="1" applyFont="1" applyFill="1" applyBorder="1" applyProtection="1"/>
    <xf numFmtId="0" fontId="16" fillId="3" borderId="0" xfId="0" applyFont="1" applyFill="1" applyBorder="1" applyAlignment="1" applyProtection="1">
      <alignment horizontal="right"/>
    </xf>
    <xf numFmtId="44" fontId="16" fillId="3" borderId="0" xfId="1" applyFont="1" applyFill="1" applyBorder="1" applyProtection="1"/>
    <xf numFmtId="44" fontId="15" fillId="3" borderId="0" xfId="1" applyFont="1" applyFill="1" applyBorder="1" applyProtection="1"/>
    <xf numFmtId="0" fontId="7" fillId="3" borderId="0" xfId="0" applyFont="1" applyFill="1" applyBorder="1" applyAlignment="1" applyProtection="1">
      <alignment horizontal="left" wrapText="1"/>
    </xf>
    <xf numFmtId="0" fontId="1" fillId="3" borderId="0" xfId="0" applyFont="1" applyFill="1" applyBorder="1" applyAlignment="1" applyProtection="1">
      <alignment horizontal="right" wrapText="1"/>
    </xf>
    <xf numFmtId="0" fontId="2" fillId="3" borderId="0" xfId="0" applyFont="1" applyFill="1" applyBorder="1" applyAlignment="1" applyProtection="1">
      <alignment horizontal="right"/>
    </xf>
    <xf numFmtId="0" fontId="27" fillId="3" borderId="0" xfId="0" applyFont="1" applyFill="1" applyBorder="1" applyProtection="1"/>
    <xf numFmtId="0" fontId="14" fillId="3" borderId="0" xfId="0" applyFont="1" applyFill="1" applyBorder="1" applyAlignment="1" applyProtection="1">
      <alignment horizontal="left"/>
    </xf>
    <xf numFmtId="0" fontId="14" fillId="3" borderId="0" xfId="0" applyFont="1" applyFill="1" applyBorder="1" applyAlignment="1" applyProtection="1">
      <alignment horizontal="right"/>
    </xf>
    <xf numFmtId="0" fontId="14" fillId="3" borderId="0" xfId="0" applyFont="1" applyFill="1" applyBorder="1" applyAlignment="1" applyProtection="1">
      <alignment vertical="top" wrapText="1"/>
    </xf>
    <xf numFmtId="0" fontId="14" fillId="3" borderId="0" xfId="0" applyFont="1" applyFill="1" applyBorder="1" applyAlignment="1" applyProtection="1">
      <alignment wrapText="1"/>
    </xf>
    <xf numFmtId="43" fontId="8" fillId="3" borderId="0" xfId="6" applyFont="1" applyFill="1" applyBorder="1" applyProtection="1"/>
    <xf numFmtId="0" fontId="21" fillId="3" borderId="0" xfId="0" applyFont="1" applyFill="1" applyProtection="1"/>
    <xf numFmtId="0" fontId="21" fillId="3" borderId="10" xfId="0" applyFont="1" applyFill="1" applyBorder="1" applyProtection="1"/>
    <xf numFmtId="0" fontId="21" fillId="3" borderId="7" xfId="0" applyFont="1" applyFill="1" applyBorder="1" applyProtection="1"/>
    <xf numFmtId="0" fontId="21" fillId="3" borderId="5" xfId="0" applyFont="1" applyFill="1" applyBorder="1" applyProtection="1"/>
    <xf numFmtId="0" fontId="21" fillId="3" borderId="4" xfId="2" applyFont="1" applyFill="1" applyBorder="1" applyProtection="1"/>
    <xf numFmtId="164" fontId="13" fillId="3" borderId="16" xfId="1" applyNumberFormat="1" applyFont="1" applyFill="1" applyBorder="1" applyProtection="1"/>
    <xf numFmtId="0" fontId="13" fillId="3" borderId="0" xfId="2" applyFont="1" applyFill="1" applyProtection="1"/>
    <xf numFmtId="0" fontId="18" fillId="3" borderId="0" xfId="2" applyFont="1" applyFill="1" applyProtection="1"/>
    <xf numFmtId="0" fontId="1" fillId="3" borderId="0" xfId="0" applyFont="1" applyFill="1" applyBorder="1" applyProtection="1"/>
    <xf numFmtId="164" fontId="1" fillId="3" borderId="0" xfId="1" applyNumberFormat="1" applyFont="1" applyFill="1" applyBorder="1" applyProtection="1"/>
    <xf numFmtId="0" fontId="19" fillId="3" borderId="14" xfId="0" applyFont="1" applyFill="1" applyBorder="1" applyAlignment="1" applyProtection="1">
      <alignment vertical="top"/>
    </xf>
    <xf numFmtId="0" fontId="15" fillId="3" borderId="0" xfId="0" applyFont="1" applyFill="1" applyBorder="1" applyAlignment="1" applyProtection="1">
      <alignment horizontal="center"/>
    </xf>
    <xf numFmtId="0" fontId="17" fillId="3" borderId="0" xfId="0" applyFont="1" applyFill="1" applyBorder="1" applyAlignment="1" applyProtection="1">
      <alignment horizontal="center" wrapText="1"/>
    </xf>
    <xf numFmtId="0" fontId="23" fillId="3" borderId="0" xfId="0" applyFont="1" applyFill="1" applyBorder="1" applyProtection="1"/>
    <xf numFmtId="0" fontId="0" fillId="0" borderId="0" xfId="0" applyFill="1"/>
    <xf numFmtId="0" fontId="0" fillId="0" borderId="15" xfId="0" applyBorder="1"/>
    <xf numFmtId="0" fontId="0" fillId="0" borderId="16" xfId="0" applyBorder="1"/>
    <xf numFmtId="0" fontId="0" fillId="0" borderId="0" xfId="0" applyBorder="1"/>
    <xf numFmtId="0" fontId="0" fillId="0" borderId="18" xfId="0" applyBorder="1"/>
    <xf numFmtId="0" fontId="0" fillId="6" borderId="17" xfId="0" applyFill="1" applyBorder="1"/>
    <xf numFmtId="0" fontId="0" fillId="6" borderId="0" xfId="0" applyFill="1" applyBorder="1"/>
    <xf numFmtId="0" fontId="0" fillId="6" borderId="18" xfId="0" applyFill="1" applyBorder="1"/>
    <xf numFmtId="0" fontId="0" fillId="6" borderId="19" xfId="0" applyFill="1" applyBorder="1"/>
    <xf numFmtId="0" fontId="0" fillId="0" borderId="20" xfId="0" applyBorder="1"/>
    <xf numFmtId="0" fontId="0" fillId="0" borderId="21" xfId="0" applyBorder="1"/>
    <xf numFmtId="0" fontId="0" fillId="6" borderId="14" xfId="0" applyFill="1" applyBorder="1"/>
    <xf numFmtId="0" fontId="0" fillId="6" borderId="20" xfId="0" applyFill="1" applyBorder="1"/>
    <xf numFmtId="0" fontId="31" fillId="3" borderId="0" xfId="0" applyFont="1" applyFill="1" applyProtection="1"/>
    <xf numFmtId="0" fontId="0" fillId="0" borderId="17" xfId="0" applyFill="1" applyBorder="1"/>
    <xf numFmtId="0" fontId="0" fillId="0" borderId="19" xfId="0" applyFill="1" applyBorder="1"/>
    <xf numFmtId="0" fontId="21" fillId="3" borderId="0" xfId="0" applyFont="1" applyFill="1" applyBorder="1" applyAlignment="1" applyProtection="1">
      <alignment horizontal="right" wrapText="1"/>
    </xf>
    <xf numFmtId="0" fontId="15" fillId="3" borderId="0" xfId="0" applyFont="1" applyFill="1" applyAlignment="1" applyProtection="1">
      <alignment horizontal="right" vertical="center"/>
    </xf>
    <xf numFmtId="0" fontId="0" fillId="0" borderId="14" xfId="0" applyBorder="1"/>
    <xf numFmtId="0" fontId="0" fillId="0" borderId="19" xfId="0" applyBorder="1"/>
    <xf numFmtId="0" fontId="30" fillId="6" borderId="14" xfId="0" applyNumberFormat="1" applyFont="1" applyFill="1" applyBorder="1"/>
    <xf numFmtId="0" fontId="30" fillId="6" borderId="19" xfId="0" applyFont="1" applyFill="1" applyBorder="1"/>
    <xf numFmtId="44" fontId="15" fillId="3" borderId="0" xfId="0" applyNumberFormat="1" applyFont="1" applyFill="1" applyBorder="1" applyProtection="1"/>
    <xf numFmtId="0" fontId="34" fillId="0" borderId="0" xfId="0" applyFont="1"/>
    <xf numFmtId="0" fontId="34" fillId="0" borderId="0" xfId="0" applyFont="1" applyFill="1"/>
    <xf numFmtId="0" fontId="35" fillId="0" borderId="0" xfId="0" applyFont="1" applyFill="1"/>
    <xf numFmtId="44" fontId="33" fillId="6" borderId="11" xfId="7" applyNumberFormat="1" applyFont="1" applyFill="1" applyBorder="1" applyAlignment="1" applyProtection="1">
      <alignment horizontal="left" vertical="center" wrapText="1"/>
      <protection locked="0"/>
    </xf>
    <xf numFmtId="44" fontId="18" fillId="6" borderId="12" xfId="1" applyFont="1" applyFill="1" applyBorder="1" applyAlignment="1" applyProtection="1">
      <alignment horizontal="left" vertical="center" wrapText="1"/>
      <protection locked="0"/>
    </xf>
    <xf numFmtId="44" fontId="18" fillId="6" borderId="3" xfId="1" applyFont="1" applyFill="1" applyBorder="1" applyAlignment="1" applyProtection="1">
      <alignment horizontal="left" vertical="center" wrapText="1"/>
      <protection locked="0"/>
    </xf>
    <xf numFmtId="0" fontId="18" fillId="3" borderId="0" xfId="0" applyFont="1" applyFill="1" applyBorder="1" applyAlignment="1" applyProtection="1">
      <alignment horizontal="left" vertical="top" wrapText="1"/>
    </xf>
    <xf numFmtId="0" fontId="18" fillId="3" borderId="0" xfId="1" applyNumberFormat="1" applyFont="1" applyFill="1" applyBorder="1" applyAlignment="1" applyProtection="1">
      <alignment horizontal="left" vertical="top" wrapText="1"/>
    </xf>
    <xf numFmtId="0" fontId="18" fillId="2" borderId="1" xfId="2" applyFont="1" applyFill="1" applyBorder="1" applyAlignment="1" applyProtection="1">
      <alignment horizontal="center"/>
      <protection locked="0"/>
    </xf>
    <xf numFmtId="0" fontId="17" fillId="3" borderId="13" xfId="0" applyFont="1" applyFill="1" applyBorder="1" applyAlignment="1" applyProtection="1">
      <alignment horizontal="center" wrapText="1"/>
    </xf>
    <xf numFmtId="164" fontId="26" fillId="3" borderId="11" xfId="1" applyNumberFormat="1" applyFont="1" applyFill="1" applyBorder="1" applyAlignment="1" applyProtection="1">
      <alignment horizontal="left"/>
    </xf>
    <xf numFmtId="164" fontId="26" fillId="3" borderId="12" xfId="1" applyNumberFormat="1" applyFont="1" applyFill="1" applyBorder="1" applyAlignment="1" applyProtection="1">
      <alignment horizontal="left"/>
    </xf>
    <xf numFmtId="164" fontId="26" fillId="3" borderId="3" xfId="1" applyNumberFormat="1" applyFont="1" applyFill="1" applyBorder="1" applyAlignment="1" applyProtection="1">
      <alignment horizontal="left"/>
    </xf>
    <xf numFmtId="0" fontId="20" fillId="5" borderId="1" xfId="0" applyFont="1" applyFill="1" applyBorder="1" applyAlignment="1" applyProtection="1">
      <alignment horizontal="center" wrapText="1"/>
    </xf>
    <xf numFmtId="0" fontId="1" fillId="0" borderId="0" xfId="0" applyFont="1" applyFill="1" applyBorder="1" applyAlignment="1" applyProtection="1">
      <alignment horizontal="left" wrapText="1"/>
    </xf>
    <xf numFmtId="0" fontId="7" fillId="0" borderId="0" xfId="0" applyFont="1" applyFill="1" applyBorder="1" applyAlignment="1" applyProtection="1">
      <alignment horizontal="left" wrapText="1"/>
    </xf>
    <xf numFmtId="0" fontId="1" fillId="3" borderId="17" xfId="0" applyFont="1" applyFill="1" applyBorder="1" applyAlignment="1" applyProtection="1">
      <alignment horizontal="left" vertical="top" wrapText="1"/>
    </xf>
    <xf numFmtId="0" fontId="13" fillId="3" borderId="0" xfId="0" applyFont="1" applyFill="1" applyBorder="1" applyAlignment="1" applyProtection="1">
      <alignment horizontal="left" vertical="top" wrapText="1"/>
    </xf>
    <xf numFmtId="0" fontId="13" fillId="3" borderId="18" xfId="0" applyFont="1" applyFill="1" applyBorder="1" applyAlignment="1" applyProtection="1">
      <alignment horizontal="left" vertical="top" wrapText="1"/>
    </xf>
    <xf numFmtId="0" fontId="13" fillId="3" borderId="17" xfId="0" applyFont="1" applyFill="1" applyBorder="1" applyAlignment="1" applyProtection="1">
      <alignment horizontal="left" vertical="top" wrapText="1"/>
    </xf>
    <xf numFmtId="0" fontId="20" fillId="5" borderId="1" xfId="0" applyFont="1" applyFill="1" applyBorder="1" applyAlignment="1" applyProtection="1">
      <alignment horizontal="left" wrapText="1"/>
    </xf>
    <xf numFmtId="0" fontId="27" fillId="3" borderId="1" xfId="2" applyFont="1" applyFill="1" applyBorder="1" applyAlignment="1" applyProtection="1">
      <alignment horizontal="center"/>
    </xf>
    <xf numFmtId="0" fontId="18" fillId="2" borderId="1" xfId="2" applyFont="1" applyFill="1" applyBorder="1" applyAlignment="1" applyProtection="1">
      <alignment horizontal="left"/>
      <protection locked="0"/>
    </xf>
    <xf numFmtId="0" fontId="16" fillId="3" borderId="0" xfId="0" applyFont="1" applyFill="1" applyBorder="1" applyAlignment="1" applyProtection="1">
      <alignment horizontal="left" vertical="top" wrapText="1"/>
    </xf>
    <xf numFmtId="0" fontId="29" fillId="3" borderId="0" xfId="0" applyFont="1" applyFill="1" applyAlignment="1" applyProtection="1">
      <alignment horizontal="center"/>
    </xf>
    <xf numFmtId="0" fontId="1" fillId="4" borderId="22" xfId="3" applyFont="1" applyFill="1" applyBorder="1" applyAlignment="1" applyProtection="1">
      <alignment horizontal="left" vertical="top"/>
    </xf>
    <xf numFmtId="0" fontId="1" fillId="4" borderId="12" xfId="3" applyFont="1" applyFill="1" applyBorder="1" applyAlignment="1" applyProtection="1">
      <alignment horizontal="left" vertical="top"/>
    </xf>
    <xf numFmtId="0" fontId="1" fillId="4" borderId="23" xfId="3" applyFont="1" applyFill="1" applyBorder="1" applyAlignment="1" applyProtection="1">
      <alignment horizontal="left" vertical="top"/>
    </xf>
    <xf numFmtId="0" fontId="18" fillId="2" borderId="24" xfId="2" applyFont="1" applyFill="1" applyBorder="1" applyAlignment="1" applyProtection="1">
      <alignment horizontal="left" vertical="top"/>
    </xf>
    <xf numFmtId="0" fontId="18" fillId="2" borderId="25" xfId="2" applyFont="1" applyFill="1" applyBorder="1" applyAlignment="1" applyProtection="1">
      <alignment horizontal="left" vertical="top"/>
    </xf>
    <xf numFmtId="0" fontId="18" fillId="2" borderId="26" xfId="2" applyFont="1" applyFill="1" applyBorder="1" applyAlignment="1" applyProtection="1">
      <alignment horizontal="left" vertical="top"/>
    </xf>
    <xf numFmtId="0" fontId="18" fillId="3" borderId="0" xfId="0" applyFont="1" applyFill="1" applyBorder="1" applyAlignment="1" applyProtection="1">
      <alignment horizontal="left" wrapText="1"/>
    </xf>
    <xf numFmtId="0" fontId="1" fillId="4" borderId="11" xfId="3" applyFont="1" applyFill="1" applyBorder="1" applyAlignment="1" applyProtection="1">
      <alignment horizontal="left" vertical="top" wrapText="1"/>
      <protection locked="0"/>
    </xf>
    <xf numFmtId="0" fontId="1" fillId="4" borderId="12" xfId="3" applyFont="1" applyFill="1" applyBorder="1" applyAlignment="1" applyProtection="1">
      <alignment horizontal="left" vertical="top" wrapText="1"/>
      <protection locked="0"/>
    </xf>
    <xf numFmtId="0" fontId="1" fillId="4" borderId="3" xfId="3" applyFont="1" applyFill="1" applyBorder="1" applyAlignment="1" applyProtection="1">
      <alignment horizontal="left" vertical="top" wrapText="1"/>
      <protection locked="0"/>
    </xf>
    <xf numFmtId="0" fontId="35" fillId="7" borderId="0" xfId="0" applyFont="1" applyFill="1"/>
    <xf numFmtId="0" fontId="30" fillId="7" borderId="17" xfId="0" applyFont="1" applyFill="1" applyBorder="1"/>
  </cellXfs>
  <cellStyles count="8">
    <cellStyle name="Comma" xfId="6" builtinId="3"/>
    <cellStyle name="Comma 2" xfId="4" xr:uid="{EB6480A4-0C51-4041-B1BB-16F5243497E4}"/>
    <cellStyle name="Currency" xfId="1" builtinId="4"/>
    <cellStyle name="Hyperlink" xfId="7" builtinId="8"/>
    <cellStyle name="Normal" xfId="0" builtinId="0"/>
    <cellStyle name="Normal 2" xfId="3" xr:uid="{E75CE137-4BE5-4F51-B36C-C2C147C10D10}"/>
    <cellStyle name="Normal 3" xfId="2" xr:uid="{20AF18B8-1000-4340-A9FB-E3B480FDAD4E}"/>
    <cellStyle name="Percent 2" xfId="5" xr:uid="{74C1FC66-11FE-4531-ADEC-A5E02477B99F}"/>
  </cellStyles>
  <dxfs count="1">
    <dxf>
      <font>
        <color rgb="FF9C0006"/>
      </font>
      <fill>
        <patternFill>
          <bgColor rgb="FFFFC7CE"/>
        </patternFill>
      </fill>
    </dxf>
  </dxfs>
  <tableStyles count="0" defaultTableStyle="TableStyleMedium2" defaultPivotStyle="PivotStyleLight16"/>
  <colors>
    <mruColors>
      <color rgb="FFDDDDDD"/>
      <color rgb="FF163B68"/>
      <color rgb="FF4EA7D1"/>
      <color rgb="FFFF5050"/>
      <color rgb="FFF9D7A9"/>
      <color rgb="FFF6C482"/>
      <color rgb="FFFF9900"/>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00018C-C212-4DAC-B4D0-2FE68278D70D}">
  <sheetPr codeName="Sheet4">
    <tabColor theme="4" tint="-0.249977111117893"/>
  </sheetPr>
  <dimension ref="B1:I131"/>
  <sheetViews>
    <sheetView workbookViewId="0">
      <selection activeCell="G9" sqref="G9"/>
    </sheetView>
  </sheetViews>
  <sheetFormatPr defaultRowHeight="14.4" x14ac:dyDescent="0.3"/>
  <cols>
    <col min="1" max="1" width="8.88671875" style="1"/>
    <col min="2" max="2" width="24.6640625" style="105" bestFit="1" customWidth="1"/>
    <col min="3" max="3" width="18.88671875" style="1" bestFit="1" customWidth="1"/>
    <col min="4" max="4" width="11.6640625" style="1" customWidth="1"/>
    <col min="5" max="5" width="15.44140625" style="1" bestFit="1" customWidth="1"/>
    <col min="6" max="7" width="12" style="1" bestFit="1" customWidth="1"/>
    <col min="8" max="16384" width="8.88671875" style="1"/>
  </cols>
  <sheetData>
    <row r="1" spans="2:9" s="128" customFormat="1" ht="21" x14ac:dyDescent="0.4">
      <c r="B1" s="130" t="str">
        <f>IF(ROUND(Budget!D219,0)=0,"Good-Budget is Balanced","Budget Balancing Error")</f>
        <v>Good-Budget is Balanced</v>
      </c>
      <c r="D1" s="129"/>
      <c r="E1" s="129"/>
      <c r="F1" s="129"/>
      <c r="G1" s="129"/>
      <c r="H1" s="129"/>
      <c r="I1" s="129"/>
    </row>
    <row r="2" spans="2:9" s="128" customFormat="1" ht="21" x14ac:dyDescent="0.4">
      <c r="B2" s="163" t="s">
        <v>136</v>
      </c>
      <c r="D2" s="129"/>
      <c r="E2" s="129"/>
      <c r="F2" s="129"/>
      <c r="G2" s="129"/>
      <c r="H2" s="129"/>
      <c r="I2" s="129"/>
    </row>
    <row r="3" spans="2:9" s="128" customFormat="1" ht="21" x14ac:dyDescent="0.4">
      <c r="B3" s="163" t="s">
        <v>136</v>
      </c>
      <c r="D3" s="129"/>
      <c r="E3" s="129"/>
      <c r="F3" s="129"/>
      <c r="G3" s="129"/>
      <c r="H3" s="129"/>
      <c r="I3" s="129"/>
    </row>
    <row r="4" spans="2:9" ht="15" thickBot="1" x14ac:dyDescent="0.35"/>
    <row r="5" spans="2:9" x14ac:dyDescent="0.3">
      <c r="B5" s="123" t="s">
        <v>120</v>
      </c>
      <c r="C5" s="125" t="str">
        <f>IF(Budget!C239="","No name provided",Budget!C239)</f>
        <v>No name provided</v>
      </c>
      <c r="D5" s="106"/>
      <c r="E5" s="106"/>
      <c r="F5" s="107"/>
    </row>
    <row r="6" spans="2:9" ht="15" hidden="1" thickBot="1" x14ac:dyDescent="0.35">
      <c r="B6" s="124" t="s">
        <v>118</v>
      </c>
      <c r="C6" s="126">
        <f>Budget!C241</f>
        <v>0</v>
      </c>
      <c r="D6" s="114"/>
      <c r="E6" s="114"/>
      <c r="F6" s="115"/>
    </row>
    <row r="7" spans="2:9" x14ac:dyDescent="0.3">
      <c r="B7" s="119" t="s">
        <v>114</v>
      </c>
      <c r="C7" s="164" t="s">
        <v>136</v>
      </c>
      <c r="D7" s="108"/>
      <c r="E7" s="108"/>
      <c r="F7" s="109"/>
    </row>
    <row r="8" spans="2:9" x14ac:dyDescent="0.3">
      <c r="B8" s="119" t="s">
        <v>115</v>
      </c>
      <c r="C8" s="164" t="s">
        <v>136</v>
      </c>
      <c r="D8" s="108"/>
      <c r="E8" s="108"/>
      <c r="F8" s="109"/>
    </row>
    <row r="9" spans="2:9" x14ac:dyDescent="0.3">
      <c r="B9" s="119" t="s">
        <v>116</v>
      </c>
      <c r="C9" s="164" t="s">
        <v>136</v>
      </c>
      <c r="D9" s="108"/>
      <c r="E9" s="108"/>
      <c r="F9" s="109"/>
    </row>
    <row r="10" spans="2:9" ht="15" thickBot="1" x14ac:dyDescent="0.35">
      <c r="B10" s="119" t="s">
        <v>117</v>
      </c>
      <c r="C10" s="164" t="s">
        <v>136</v>
      </c>
      <c r="D10" s="108"/>
      <c r="E10" s="108"/>
      <c r="F10" s="109"/>
    </row>
    <row r="11" spans="2:9" x14ac:dyDescent="0.3">
      <c r="B11" s="119" t="s">
        <v>80</v>
      </c>
      <c r="C11" s="116">
        <f>Budget!C22</f>
        <v>0</v>
      </c>
      <c r="D11" s="106"/>
      <c r="E11" s="106"/>
      <c r="F11" s="107"/>
    </row>
    <row r="12" spans="2:9" x14ac:dyDescent="0.3">
      <c r="B12" s="119" t="s">
        <v>81</v>
      </c>
      <c r="C12" s="110">
        <f>Budget!C25</f>
        <v>0</v>
      </c>
      <c r="D12" s="108"/>
      <c r="E12" s="108"/>
      <c r="F12" s="109"/>
    </row>
    <row r="13" spans="2:9" x14ac:dyDescent="0.3">
      <c r="B13" s="119" t="s">
        <v>29</v>
      </c>
      <c r="C13" s="110" t="str">
        <f>IF(Budget!C39="","",Budget!C39)</f>
        <v/>
      </c>
      <c r="D13" s="111" t="str">
        <f>IF(Budget!D39="","",Budget!D39)</f>
        <v/>
      </c>
      <c r="E13" s="111" t="str">
        <f>IF(Budget!E39="","",Budget!E39)</f>
        <v/>
      </c>
      <c r="F13" s="112">
        <f>IF(Budget!G39="","",Budget!G39)</f>
        <v>0</v>
      </c>
    </row>
    <row r="14" spans="2:9" x14ac:dyDescent="0.3">
      <c r="B14" s="119" t="s">
        <v>29</v>
      </c>
      <c r="C14" s="110" t="str">
        <f>IF(Budget!C40="","",Budget!C40)</f>
        <v/>
      </c>
      <c r="D14" s="111" t="str">
        <f>IF(Budget!D40="","",Budget!D40)</f>
        <v/>
      </c>
      <c r="E14" s="111" t="str">
        <f>IF(Budget!E40="","",Budget!E40)</f>
        <v/>
      </c>
      <c r="F14" s="112">
        <f>IF(Budget!G40="","",Budget!G40)</f>
        <v>0</v>
      </c>
    </row>
    <row r="15" spans="2:9" x14ac:dyDescent="0.3">
      <c r="B15" s="119" t="s">
        <v>29</v>
      </c>
      <c r="C15" s="110" t="str">
        <f>IF(Budget!C41="","",Budget!C41)</f>
        <v/>
      </c>
      <c r="D15" s="111" t="str">
        <f>IF(Budget!D41="","",Budget!D41)</f>
        <v/>
      </c>
      <c r="E15" s="111" t="str">
        <f>IF(Budget!E41="","",Budget!E41)</f>
        <v/>
      </c>
      <c r="F15" s="112">
        <f>IF(Budget!G41="","",Budget!G41)</f>
        <v>0</v>
      </c>
    </row>
    <row r="16" spans="2:9" x14ac:dyDescent="0.3">
      <c r="B16" s="119" t="s">
        <v>29</v>
      </c>
      <c r="C16" s="110" t="str">
        <f>IF(Budget!C42="","",Budget!C42)</f>
        <v/>
      </c>
      <c r="D16" s="111" t="str">
        <f>IF(Budget!D42="","",Budget!D42)</f>
        <v/>
      </c>
      <c r="E16" s="111" t="str">
        <f>IF(Budget!E42="","",Budget!E42)</f>
        <v/>
      </c>
      <c r="F16" s="112">
        <f>IF(Budget!G42="","",Budget!G42)</f>
        <v>0</v>
      </c>
    </row>
    <row r="17" spans="2:6" x14ac:dyDescent="0.3">
      <c r="B17" s="119" t="s">
        <v>29</v>
      </c>
      <c r="C17" s="110" t="str">
        <f>IF(Budget!C43="","",Budget!C43)</f>
        <v/>
      </c>
      <c r="D17" s="111" t="str">
        <f>IF(Budget!D43="","",Budget!D43)</f>
        <v/>
      </c>
      <c r="E17" s="111" t="str">
        <f>IF(Budget!E43="","",Budget!E43)</f>
        <v/>
      </c>
      <c r="F17" s="112">
        <f>IF(Budget!G43="","",Budget!G43)</f>
        <v>0</v>
      </c>
    </row>
    <row r="18" spans="2:6" x14ac:dyDescent="0.3">
      <c r="B18" s="119" t="s">
        <v>29</v>
      </c>
      <c r="C18" s="110" t="str">
        <f>IF(Budget!C44="","",Budget!C44)</f>
        <v/>
      </c>
      <c r="D18" s="111" t="str">
        <f>IF(Budget!D44="","",Budget!D44)</f>
        <v/>
      </c>
      <c r="E18" s="111" t="str">
        <f>IF(Budget!E44="","",Budget!E44)</f>
        <v/>
      </c>
      <c r="F18" s="112">
        <f>IF(Budget!G44="","",Budget!G44)</f>
        <v>0</v>
      </c>
    </row>
    <row r="19" spans="2:6" x14ac:dyDescent="0.3">
      <c r="B19" s="119" t="s">
        <v>29</v>
      </c>
      <c r="C19" s="110" t="str">
        <f>IF(Budget!C45="","",Budget!C45)</f>
        <v/>
      </c>
      <c r="D19" s="111">
        <f>IF(Budget!G45="","",Budget!G45)</f>
        <v>0</v>
      </c>
      <c r="E19" s="111" t="str">
        <f>IF(Budget!E45="","",Budget!E45)</f>
        <v/>
      </c>
      <c r="F19" s="112">
        <f>IF(Budget!G45="","",Budget!G45)</f>
        <v>0</v>
      </c>
    </row>
    <row r="20" spans="2:6" x14ac:dyDescent="0.3">
      <c r="B20" s="119" t="s">
        <v>29</v>
      </c>
      <c r="C20" s="110" t="str">
        <f>IF(Budget!C46="","",Budget!C46)</f>
        <v/>
      </c>
      <c r="D20" s="111">
        <f>IF(Budget!G46="","",Budget!G46)</f>
        <v>0</v>
      </c>
      <c r="E20" s="111" t="str">
        <f>IF(Budget!E46="","",Budget!E46)</f>
        <v/>
      </c>
      <c r="F20" s="112">
        <f>IF(Budget!G46="","",Budget!G46)</f>
        <v>0</v>
      </c>
    </row>
    <row r="21" spans="2:6" x14ac:dyDescent="0.3">
      <c r="B21" s="119" t="s">
        <v>71</v>
      </c>
      <c r="C21" s="110" t="str">
        <f>IF(Budget!C53="","",Budget!C53)</f>
        <v>Federal Income Taxes</v>
      </c>
      <c r="D21" s="111">
        <f>IF(Budget!G53="","",Budget!G53)</f>
        <v>0</v>
      </c>
      <c r="E21" s="111" t="str">
        <f>IF(Budget!E53="","",Budget!E53)</f>
        <v/>
      </c>
      <c r="F21" s="109"/>
    </row>
    <row r="22" spans="2:6" x14ac:dyDescent="0.3">
      <c r="B22" s="119" t="s">
        <v>71</v>
      </c>
      <c r="C22" s="110" t="str">
        <f>IF(Budget!C54="","",Budget!C54)</f>
        <v>Other Taxes</v>
      </c>
      <c r="D22" s="111">
        <f>IF(Budget!G54="","",Budget!G54)</f>
        <v>0</v>
      </c>
      <c r="E22" s="111" t="str">
        <f>IF(Budget!E54="","",Budget!E54)</f>
        <v/>
      </c>
      <c r="F22" s="109"/>
    </row>
    <row r="23" spans="2:6" x14ac:dyDescent="0.3">
      <c r="B23" s="119" t="s">
        <v>71</v>
      </c>
      <c r="C23" s="110" t="str">
        <f>IF(Budget!C55="","",Budget!C55)</f>
        <v>Business Expenses</v>
      </c>
      <c r="D23" s="111">
        <f>IF(Budget!G55="","",Budget!G55)</f>
        <v>0</v>
      </c>
      <c r="E23" s="111" t="str">
        <f>IF(Budget!E55="","",Budget!E55)</f>
        <v/>
      </c>
      <c r="F23" s="109"/>
    </row>
    <row r="24" spans="2:6" x14ac:dyDescent="0.3">
      <c r="B24" s="119" t="s">
        <v>71</v>
      </c>
      <c r="C24" s="110" t="str">
        <f>IF(Budget!C56="","",Budget!C56)</f>
        <v/>
      </c>
      <c r="D24" s="111">
        <f>IF(Budget!G56="","",Budget!G56)</f>
        <v>0</v>
      </c>
      <c r="E24" s="111" t="str">
        <f>IF(Budget!E56="","",Budget!E56)</f>
        <v/>
      </c>
      <c r="F24" s="109"/>
    </row>
    <row r="25" spans="2:6" x14ac:dyDescent="0.3">
      <c r="B25" s="119" t="s">
        <v>71</v>
      </c>
      <c r="C25" s="110" t="str">
        <f>IF(Budget!C57="","",Budget!C57)</f>
        <v/>
      </c>
      <c r="D25" s="111">
        <f>IF(Budget!G57="","",Budget!G57)</f>
        <v>0</v>
      </c>
      <c r="E25" s="111" t="str">
        <f>IF(Budget!E57="","",Budget!E57)</f>
        <v/>
      </c>
      <c r="F25" s="109"/>
    </row>
    <row r="26" spans="2:6" x14ac:dyDescent="0.3">
      <c r="B26" s="119" t="s">
        <v>71</v>
      </c>
      <c r="C26" s="110" t="str">
        <f>IF(Budget!C58="","",Budget!C58)</f>
        <v/>
      </c>
      <c r="D26" s="111">
        <f>IF(Budget!G58="","",Budget!G58)</f>
        <v>0</v>
      </c>
      <c r="E26" s="111" t="str">
        <f>IF(Budget!E58="","",Budget!E58)</f>
        <v/>
      </c>
      <c r="F26" s="109"/>
    </row>
    <row r="27" spans="2:6" x14ac:dyDescent="0.3">
      <c r="B27" s="119" t="s">
        <v>11</v>
      </c>
      <c r="C27" s="110" t="str">
        <f>IF(Budget!C76="","",Budget!C76)</f>
        <v>Restaurants</v>
      </c>
      <c r="D27" s="111">
        <f>IF(Budget!G76="","",Budget!G76)</f>
        <v>0</v>
      </c>
      <c r="E27" s="111">
        <f>IF(Budget!H76="","",Budget!H76)</f>
        <v>0</v>
      </c>
      <c r="F27" s="109"/>
    </row>
    <row r="28" spans="2:6" x14ac:dyDescent="0.3">
      <c r="B28" s="119" t="s">
        <v>11</v>
      </c>
      <c r="C28" s="110" t="str">
        <f>IF(Budget!C77="","",Budget!C77)</f>
        <v>Groceries</v>
      </c>
      <c r="D28" s="111">
        <f>IF(Budget!G77="","",Budget!G77)</f>
        <v>0</v>
      </c>
      <c r="E28" s="111">
        <f>IF(Budget!H77="","",Budget!H77)</f>
        <v>0</v>
      </c>
      <c r="F28" s="109"/>
    </row>
    <row r="29" spans="2:6" x14ac:dyDescent="0.3">
      <c r="B29" s="119" t="s">
        <v>11</v>
      </c>
      <c r="C29" s="110" t="str">
        <f>IF(Budget!C78="","",Budget!C78)</f>
        <v/>
      </c>
      <c r="D29" s="111">
        <f>IF(Budget!G78="","",Budget!G78)</f>
        <v>0</v>
      </c>
      <c r="E29" s="111">
        <f>IF(Budget!H78="","",Budget!H78)</f>
        <v>0</v>
      </c>
      <c r="F29" s="109"/>
    </row>
    <row r="30" spans="2:6" x14ac:dyDescent="0.3">
      <c r="B30" s="119" t="s">
        <v>11</v>
      </c>
      <c r="C30" s="110" t="str">
        <f>IF(Budget!C79="","",Budget!C79)</f>
        <v/>
      </c>
      <c r="D30" s="111">
        <f>IF(Budget!G79="","",Budget!G79)</f>
        <v>0</v>
      </c>
      <c r="E30" s="111">
        <f>IF(Budget!H79="","",Budget!H79)</f>
        <v>0</v>
      </c>
      <c r="F30" s="109"/>
    </row>
    <row r="31" spans="2:6" x14ac:dyDescent="0.3">
      <c r="B31" s="119" t="s">
        <v>41</v>
      </c>
      <c r="C31" s="110" t="str">
        <f>IF(Budget!C87="","",Budget!C87)</f>
        <v>Mortgage/Rent</v>
      </c>
      <c r="D31" s="111">
        <f>IF(Budget!G87="","",Budget!G87)</f>
        <v>0</v>
      </c>
      <c r="E31" s="111">
        <f>IF(Budget!H87="","",Budget!H87)</f>
        <v>0</v>
      </c>
      <c r="F31" s="109"/>
    </row>
    <row r="32" spans="2:6" x14ac:dyDescent="0.3">
      <c r="B32" s="119" t="s">
        <v>41</v>
      </c>
      <c r="C32" s="110" t="str">
        <f>IF(Budget!C88="","",Budget!C88)</f>
        <v>Home Insurance</v>
      </c>
      <c r="D32" s="111">
        <f>IF(Budget!G88="","",Budget!G88)</f>
        <v>0</v>
      </c>
      <c r="E32" s="111">
        <f>IF(Budget!H88="","",Budget!H88)</f>
        <v>0</v>
      </c>
      <c r="F32" s="109"/>
    </row>
    <row r="33" spans="2:6" x14ac:dyDescent="0.3">
      <c r="B33" s="119" t="s">
        <v>41</v>
      </c>
      <c r="C33" s="110" t="str">
        <f>IF(Budget!C89="","",Budget!C89)</f>
        <v>Property Taxes</v>
      </c>
      <c r="D33" s="111">
        <f>IF(Budget!G89="","",Budget!G89)</f>
        <v>0</v>
      </c>
      <c r="E33" s="111">
        <f>IF(Budget!H89="","",Budget!H89)</f>
        <v>0</v>
      </c>
      <c r="F33" s="109"/>
    </row>
    <row r="34" spans="2:6" x14ac:dyDescent="0.3">
      <c r="B34" s="119" t="s">
        <v>41</v>
      </c>
      <c r="C34" s="110" t="str">
        <f>IF(Budget!C90="","",Budget!C90)</f>
        <v>Electricity</v>
      </c>
      <c r="D34" s="111">
        <f>IF(Budget!G90="","",Budget!G90)</f>
        <v>0</v>
      </c>
      <c r="E34" s="111">
        <f>IF(Budget!H90="","",Budget!H90)</f>
        <v>0</v>
      </c>
      <c r="F34" s="109"/>
    </row>
    <row r="35" spans="2:6" x14ac:dyDescent="0.3">
      <c r="B35" s="119" t="s">
        <v>41</v>
      </c>
      <c r="C35" s="110" t="str">
        <f>IF(Budget!C91="","",Budget!C91)</f>
        <v>Water</v>
      </c>
      <c r="D35" s="111">
        <f>IF(Budget!G91="","",Budget!G91)</f>
        <v>0</v>
      </c>
      <c r="E35" s="111">
        <f>IF(Budget!H91="","",Budget!H91)</f>
        <v>0</v>
      </c>
      <c r="F35" s="109"/>
    </row>
    <row r="36" spans="2:6" x14ac:dyDescent="0.3">
      <c r="B36" s="119" t="s">
        <v>41</v>
      </c>
      <c r="C36" s="110" t="str">
        <f>IF(Budget!C92="","",Budget!C92)</f>
        <v>Gas</v>
      </c>
      <c r="D36" s="111">
        <f>IF(Budget!G92="","",Budget!G92)</f>
        <v>0</v>
      </c>
      <c r="E36" s="111">
        <f>IF(Budget!H92="","",Budget!H92)</f>
        <v>0</v>
      </c>
      <c r="F36" s="109"/>
    </row>
    <row r="37" spans="2:6" x14ac:dyDescent="0.3">
      <c r="B37" s="119" t="s">
        <v>41</v>
      </c>
      <c r="C37" s="110" t="str">
        <f>IF(Budget!C93="","",Budget!C93)</f>
        <v>Cable, Internet, and home phone package</v>
      </c>
      <c r="D37" s="111">
        <f>IF(Budget!G93="","",Budget!G93)</f>
        <v>0</v>
      </c>
      <c r="E37" s="111">
        <f>IF(Budget!H93="","",Budget!H93)</f>
        <v>0</v>
      </c>
      <c r="F37" s="109"/>
    </row>
    <row r="38" spans="2:6" x14ac:dyDescent="0.3">
      <c r="B38" s="119" t="s">
        <v>41</v>
      </c>
      <c r="C38" s="110" t="str">
        <f>IF(Budget!C94="","",Budget!C94)</f>
        <v>Cell Phones</v>
      </c>
      <c r="D38" s="111">
        <f>IF(Budget!G94="","",Budget!G94)</f>
        <v>0</v>
      </c>
      <c r="E38" s="111">
        <f>IF(Budget!H94="","",Budget!H94)</f>
        <v>0</v>
      </c>
      <c r="F38" s="109"/>
    </row>
    <row r="39" spans="2:6" x14ac:dyDescent="0.3">
      <c r="B39" s="119" t="s">
        <v>41</v>
      </c>
      <c r="C39" s="110" t="str">
        <f>IF(Budget!C95="","",Budget!C95)</f>
        <v>Basic Home Goods (soaps, cleaners, etc.)</v>
      </c>
      <c r="D39" s="111">
        <f>IF(Budget!G95="","",Budget!G95)</f>
        <v>0</v>
      </c>
      <c r="E39" s="111">
        <f>IF(Budget!H95="","",Budget!H95)</f>
        <v>0</v>
      </c>
      <c r="F39" s="109"/>
    </row>
    <row r="40" spans="2:6" x14ac:dyDescent="0.3">
      <c r="B40" s="119" t="s">
        <v>41</v>
      </c>
      <c r="C40" s="110" t="str">
        <f>IF(Budget!C96="","",Budget!C96)</f>
        <v>Estimated Home Repairs</v>
      </c>
      <c r="D40" s="111">
        <f>IF(Budget!G96="","",Budget!G96)</f>
        <v>0</v>
      </c>
      <c r="E40" s="111">
        <f>IF(Budget!H96="","",Budget!H96)</f>
        <v>0</v>
      </c>
      <c r="F40" s="109"/>
    </row>
    <row r="41" spans="2:6" x14ac:dyDescent="0.3">
      <c r="B41" s="119" t="s">
        <v>41</v>
      </c>
      <c r="C41" s="110" t="str">
        <f>IF(Budget!C97="","",Budget!C97)</f>
        <v>Lawn Care</v>
      </c>
      <c r="D41" s="111">
        <f>IF(Budget!G97="","",Budget!G97)</f>
        <v>0</v>
      </c>
      <c r="E41" s="111">
        <f>IF(Budget!H97="","",Budget!H97)</f>
        <v>0</v>
      </c>
      <c r="F41" s="109"/>
    </row>
    <row r="42" spans="2:6" x14ac:dyDescent="0.3">
      <c r="B42" s="119" t="s">
        <v>41</v>
      </c>
      <c r="C42" s="110" t="str">
        <f>IF(Budget!C98="","",Budget!C98)</f>
        <v/>
      </c>
      <c r="D42" s="111">
        <f>IF(Budget!G98="","",Budget!G98)</f>
        <v>0</v>
      </c>
      <c r="E42" s="111">
        <f>IF(Budget!H98="","",Budget!H98)</f>
        <v>0</v>
      </c>
      <c r="F42" s="109"/>
    </row>
    <row r="43" spans="2:6" x14ac:dyDescent="0.3">
      <c r="B43" s="119" t="s">
        <v>41</v>
      </c>
      <c r="C43" s="110" t="str">
        <f>IF(Budget!C99="","",Budget!C99)</f>
        <v/>
      </c>
      <c r="D43" s="111">
        <f>IF(Budget!G99="","",Budget!G99)</f>
        <v>0</v>
      </c>
      <c r="E43" s="111">
        <f>IF(Budget!H99="","",Budget!H99)</f>
        <v>0</v>
      </c>
      <c r="F43" s="109"/>
    </row>
    <row r="44" spans="2:6" x14ac:dyDescent="0.3">
      <c r="B44" s="119" t="s">
        <v>41</v>
      </c>
      <c r="C44" s="110" t="str">
        <f>IF(Budget!C100="","",Budget!C100)</f>
        <v/>
      </c>
      <c r="D44" s="111">
        <f>IF(Budget!G100="","",Budget!G100)</f>
        <v>0</v>
      </c>
      <c r="E44" s="111">
        <f>IF(Budget!H100="","",Budget!H100)</f>
        <v>0</v>
      </c>
      <c r="F44" s="109"/>
    </row>
    <row r="45" spans="2:6" x14ac:dyDescent="0.3">
      <c r="B45" s="119" t="s">
        <v>65</v>
      </c>
      <c r="C45" s="110" t="str">
        <f>IF(Budget!C107="","",Budget!C107)</f>
        <v>Car Insurance</v>
      </c>
      <c r="D45" s="111">
        <f>IF(Budget!G107="","",Budget!G107)</f>
        <v>0</v>
      </c>
      <c r="E45" s="111">
        <f>IF(Budget!H107="","",Budget!H107)</f>
        <v>0</v>
      </c>
      <c r="F45" s="109"/>
    </row>
    <row r="46" spans="2:6" x14ac:dyDescent="0.3">
      <c r="B46" s="119" t="s">
        <v>65</v>
      </c>
      <c r="C46" s="110" t="str">
        <f>IF(Budget!C108="","",Budget!C108)</f>
        <v>Estimated Car Maintenance and Repairs</v>
      </c>
      <c r="D46" s="111">
        <f>IF(Budget!G108="","",Budget!G108)</f>
        <v>0</v>
      </c>
      <c r="E46" s="111">
        <f>IF(Budget!H108="","",Budget!H108)</f>
        <v>0</v>
      </c>
      <c r="F46" s="109"/>
    </row>
    <row r="47" spans="2:6" x14ac:dyDescent="0.3">
      <c r="B47" s="119" t="s">
        <v>65</v>
      </c>
      <c r="C47" s="110" t="str">
        <f>IF(Budget!C109="","",Budget!C109)</f>
        <v>Gasoline</v>
      </c>
      <c r="D47" s="111">
        <f>IF(Budget!G109="","",Budget!G109)</f>
        <v>0</v>
      </c>
      <c r="E47" s="111">
        <f>IF(Budget!H109="","",Budget!H109)</f>
        <v>0</v>
      </c>
      <c r="F47" s="109"/>
    </row>
    <row r="48" spans="2:6" x14ac:dyDescent="0.3">
      <c r="B48" s="119" t="s">
        <v>65</v>
      </c>
      <c r="C48" s="110" t="str">
        <f>IF(Budget!C110="","",Budget!C110)</f>
        <v>Public Transit</v>
      </c>
      <c r="D48" s="111">
        <f>IF(Budget!G110="","",Budget!G110)</f>
        <v>0</v>
      </c>
      <c r="E48" s="111">
        <f>IF(Budget!H110="","",Budget!H110)</f>
        <v>0</v>
      </c>
      <c r="F48" s="109"/>
    </row>
    <row r="49" spans="2:6" x14ac:dyDescent="0.3">
      <c r="B49" s="119" t="s">
        <v>65</v>
      </c>
      <c r="C49" s="110" t="str">
        <f>IF(Budget!C111="","",Budget!C111)</f>
        <v/>
      </c>
      <c r="D49" s="111">
        <f>IF(Budget!G111="","",Budget!G111)</f>
        <v>0</v>
      </c>
      <c r="E49" s="111">
        <f>IF(Budget!H111="","",Budget!H111)</f>
        <v>0</v>
      </c>
      <c r="F49" s="109"/>
    </row>
    <row r="50" spans="2:6" x14ac:dyDescent="0.3">
      <c r="B50" s="119" t="s">
        <v>65</v>
      </c>
      <c r="C50" s="110" t="str">
        <f>IF(Budget!C112="","",Budget!C112)</f>
        <v/>
      </c>
      <c r="D50" s="111">
        <f>IF(Budget!G112="","",Budget!G112)</f>
        <v>0</v>
      </c>
      <c r="E50" s="111">
        <f>IF(Budget!H112="","",Budget!H112)</f>
        <v>0</v>
      </c>
      <c r="F50" s="109"/>
    </row>
    <row r="51" spans="2:6" x14ac:dyDescent="0.3">
      <c r="B51" s="119" t="s">
        <v>65</v>
      </c>
      <c r="C51" s="110" t="str">
        <f>IF(Budget!C113="","",Budget!C113)</f>
        <v/>
      </c>
      <c r="D51" s="111">
        <f>IF(Budget!G113="","",Budget!G113)</f>
        <v>0</v>
      </c>
      <c r="E51" s="111">
        <f>IF(Budget!H113="","",Budget!H113)</f>
        <v>0</v>
      </c>
      <c r="F51" s="109"/>
    </row>
    <row r="52" spans="2:6" x14ac:dyDescent="0.3">
      <c r="B52" s="119" t="s">
        <v>14</v>
      </c>
      <c r="C52" s="110" t="str">
        <f>IF(Budget!C125="","",Budget!C125)</f>
        <v>Help to those in need</v>
      </c>
      <c r="D52" s="111">
        <f>IF(Budget!G125="","",Budget!G125)</f>
        <v>0</v>
      </c>
      <c r="E52" s="111">
        <f>IF(Budget!H125="","",Budget!H125)</f>
        <v>0</v>
      </c>
      <c r="F52" s="109"/>
    </row>
    <row r="53" spans="2:6" x14ac:dyDescent="0.3">
      <c r="B53" s="119" t="s">
        <v>14</v>
      </c>
      <c r="C53" s="110" t="str">
        <f>IF(Budget!C126="","",Budget!C126)</f>
        <v>Causes I Believe In</v>
      </c>
      <c r="D53" s="111">
        <f>IF(Budget!G126="","",Budget!G126)</f>
        <v>0</v>
      </c>
      <c r="E53" s="111">
        <f>IF(Budget!H126="","",Budget!H126)</f>
        <v>0</v>
      </c>
      <c r="F53" s="109"/>
    </row>
    <row r="54" spans="2:6" x14ac:dyDescent="0.3">
      <c r="B54" s="119" t="s">
        <v>14</v>
      </c>
      <c r="C54" s="110" t="str">
        <f>IF(Budget!C127="","",Budget!C127)</f>
        <v>Gifts to Friends and Family</v>
      </c>
      <c r="D54" s="111">
        <f>IF(Budget!G127="","",Budget!G127)</f>
        <v>0</v>
      </c>
      <c r="E54" s="111">
        <f>IF(Budget!H127="","",Budget!H127)</f>
        <v>0</v>
      </c>
      <c r="F54" s="109"/>
    </row>
    <row r="55" spans="2:6" x14ac:dyDescent="0.3">
      <c r="B55" s="119" t="s">
        <v>14</v>
      </c>
      <c r="C55" s="110" t="str">
        <f>IF(Budget!C128="","",Budget!C128)</f>
        <v>Church</v>
      </c>
      <c r="D55" s="111">
        <f>IF(Budget!G128="","",Budget!G128)</f>
        <v>0</v>
      </c>
      <c r="E55" s="111">
        <f>IF(Budget!H128="","",Budget!H128)</f>
        <v>0</v>
      </c>
      <c r="F55" s="109"/>
    </row>
    <row r="56" spans="2:6" x14ac:dyDescent="0.3">
      <c r="B56" s="119" t="s">
        <v>14</v>
      </c>
      <c r="C56" s="110" t="str">
        <f>IF(Budget!C129="","",Budget!C129)</f>
        <v/>
      </c>
      <c r="D56" s="111">
        <f>IF(Budget!G129="","",Budget!G129)</f>
        <v>0</v>
      </c>
      <c r="E56" s="111">
        <f>IF(Budget!H129="","",Budget!H129)</f>
        <v>0</v>
      </c>
      <c r="F56" s="109"/>
    </row>
    <row r="57" spans="2:6" x14ac:dyDescent="0.3">
      <c r="B57" s="119" t="s">
        <v>109</v>
      </c>
      <c r="C57" s="110" t="str">
        <f>IF(Budget!C138="","",Budget!C138)</f>
        <v>Health/Dental/Vision Insurance</v>
      </c>
      <c r="D57" s="111">
        <f>IF(Budget!G138="","",Budget!G138)</f>
        <v>0</v>
      </c>
      <c r="E57" s="111">
        <f>IF(Budget!H138="","",Budget!H138)</f>
        <v>0</v>
      </c>
      <c r="F57" s="109"/>
    </row>
    <row r="58" spans="2:6" x14ac:dyDescent="0.3">
      <c r="B58" s="119" t="s">
        <v>109</v>
      </c>
      <c r="C58" s="110" t="str">
        <f>IF(Budget!C139="","",Budget!C139)</f>
        <v>Medical Bills</v>
      </c>
      <c r="D58" s="111">
        <f>IF(Budget!G139="","",Budget!G139)</f>
        <v>0</v>
      </c>
      <c r="E58" s="111">
        <f>IF(Budget!H139="","",Budget!H139)</f>
        <v>0</v>
      </c>
      <c r="F58" s="109"/>
    </row>
    <row r="59" spans="2:6" x14ac:dyDescent="0.3">
      <c r="B59" s="119" t="s">
        <v>109</v>
      </c>
      <c r="C59" s="110" t="str">
        <f>IF(Budget!C140="","",Budget!C140)</f>
        <v>Medications &amp; Pharmacy</v>
      </c>
      <c r="D59" s="111">
        <f>IF(Budget!G140="","",Budget!G140)</f>
        <v>0</v>
      </c>
      <c r="E59" s="111">
        <f>IF(Budget!H140="","",Budget!H140)</f>
        <v>0</v>
      </c>
      <c r="F59" s="109"/>
    </row>
    <row r="60" spans="2:6" x14ac:dyDescent="0.3">
      <c r="B60" s="119" t="s">
        <v>109</v>
      </c>
      <c r="C60" s="110" t="str">
        <f>IF(Budget!C141="","",Budget!C141)</f>
        <v>Gym Membership</v>
      </c>
      <c r="D60" s="111">
        <f>IF(Budget!G141="","",Budget!G141)</f>
        <v>0</v>
      </c>
      <c r="E60" s="111">
        <f>IF(Budget!H141="","",Budget!H141)</f>
        <v>0</v>
      </c>
      <c r="F60" s="109"/>
    </row>
    <row r="61" spans="2:6" x14ac:dyDescent="0.3">
      <c r="B61" s="119" t="s">
        <v>109</v>
      </c>
      <c r="C61" s="110" t="str">
        <f>IF(Budget!C142="","",Budget!C142)</f>
        <v>Personal Education Expenses</v>
      </c>
      <c r="D61" s="111">
        <f>IF(Budget!G142="","",Budget!G142)</f>
        <v>0</v>
      </c>
      <c r="E61" s="111">
        <f>IF(Budget!H142="","",Budget!H142)</f>
        <v>0</v>
      </c>
      <c r="F61" s="109"/>
    </row>
    <row r="62" spans="2:6" x14ac:dyDescent="0.3">
      <c r="B62" s="119" t="s">
        <v>109</v>
      </c>
      <c r="C62" s="110" t="str">
        <f>IF(Budget!C143="","",Budget!C143)</f>
        <v>Daycare and Babysitter</v>
      </c>
      <c r="D62" s="111">
        <f>IF(Budget!G143="","",Budget!G143)</f>
        <v>0</v>
      </c>
      <c r="E62" s="111">
        <f>IF(Budget!H143="","",Budget!H143)</f>
        <v>0</v>
      </c>
      <c r="F62" s="109"/>
    </row>
    <row r="63" spans="2:6" x14ac:dyDescent="0.3">
      <c r="B63" s="119" t="s">
        <v>109</v>
      </c>
      <c r="C63" s="110" t="str">
        <f>IF(Budget!C144="","",Budget!C144)</f>
        <v>Children Extracurricular Activities</v>
      </c>
      <c r="D63" s="111">
        <f>IF(Budget!G144="","",Budget!G144)</f>
        <v>0</v>
      </c>
      <c r="E63" s="111">
        <f>IF(Budget!H144="","",Budget!H144)</f>
        <v>0</v>
      </c>
      <c r="F63" s="109"/>
    </row>
    <row r="64" spans="2:6" x14ac:dyDescent="0.3">
      <c r="B64" s="119" t="s">
        <v>109</v>
      </c>
      <c r="C64" s="110" t="str">
        <f>IF(Budget!C145="","",Budget!C145)</f>
        <v>Children Education</v>
      </c>
      <c r="D64" s="111">
        <f>IF(Budget!G145="","",Budget!G145)</f>
        <v>0</v>
      </c>
      <c r="E64" s="111">
        <f>IF(Budget!H145="","",Budget!H145)</f>
        <v>0</v>
      </c>
      <c r="F64" s="109"/>
    </row>
    <row r="65" spans="2:6" x14ac:dyDescent="0.3">
      <c r="B65" s="119" t="s">
        <v>109</v>
      </c>
      <c r="C65" s="110" t="str">
        <f>IF(Budget!C146="","",Budget!C146)</f>
        <v>Life/Disability Insurance</v>
      </c>
      <c r="D65" s="111">
        <f>IF(Budget!G146="","",Budget!G146)</f>
        <v>0</v>
      </c>
      <c r="E65" s="111">
        <f>IF(Budget!H146="","",Budget!H146)</f>
        <v>0</v>
      </c>
      <c r="F65" s="109"/>
    </row>
    <row r="66" spans="2:6" x14ac:dyDescent="0.3">
      <c r="B66" s="119" t="s">
        <v>109</v>
      </c>
      <c r="C66" s="110" t="str">
        <f>IF(Budget!C147="","",Budget!C147)</f>
        <v>Personal Grooming/Beauty</v>
      </c>
      <c r="D66" s="111">
        <f>IF(Budget!G147="","",Budget!G147)</f>
        <v>0</v>
      </c>
      <c r="E66" s="111">
        <f>IF(Budget!H147="","",Budget!H147)</f>
        <v>0</v>
      </c>
      <c r="F66" s="109"/>
    </row>
    <row r="67" spans="2:6" x14ac:dyDescent="0.3">
      <c r="B67" s="119" t="s">
        <v>109</v>
      </c>
      <c r="C67" s="110" t="str">
        <f>IF(Budget!C148="","",Budget!C148)</f>
        <v>Pet Expenses</v>
      </c>
      <c r="D67" s="111">
        <f>IF(Budget!G148="","",Budget!G148)</f>
        <v>0</v>
      </c>
      <c r="E67" s="111">
        <f>IF(Budget!H148="","",Budget!H148)</f>
        <v>0</v>
      </c>
      <c r="F67" s="109"/>
    </row>
    <row r="68" spans="2:6" x14ac:dyDescent="0.3">
      <c r="B68" s="119" t="s">
        <v>109</v>
      </c>
      <c r="C68" s="110" t="str">
        <f>IF(Budget!C149="","",Budget!C149)</f>
        <v>Unexpected Costs</v>
      </c>
      <c r="D68" s="111">
        <f>IF(Budget!G149="","",Budget!G149)</f>
        <v>0</v>
      </c>
      <c r="E68" s="111">
        <f>IF(Budget!H149="","",Budget!H149)</f>
        <v>0</v>
      </c>
      <c r="F68" s="109"/>
    </row>
    <row r="69" spans="2:6" x14ac:dyDescent="0.3">
      <c r="B69" s="119" t="s">
        <v>109</v>
      </c>
      <c r="C69" s="110" t="str">
        <f>IF(Budget!C150="","",Budget!C150)</f>
        <v/>
      </c>
      <c r="D69" s="111">
        <f>IF(Budget!G150="","",Budget!G150)</f>
        <v>0</v>
      </c>
      <c r="E69" s="111">
        <f>IF(Budget!H150="","",Budget!H150)</f>
        <v>0</v>
      </c>
      <c r="F69" s="109"/>
    </row>
    <row r="70" spans="2:6" x14ac:dyDescent="0.3">
      <c r="B70" s="119" t="s">
        <v>109</v>
      </c>
      <c r="C70" s="110" t="str">
        <f>IF(Budget!C151="","",Budget!C151)</f>
        <v/>
      </c>
      <c r="D70" s="111">
        <f>IF(Budget!G151="","",Budget!G151)</f>
        <v>0</v>
      </c>
      <c r="E70" s="111">
        <f>IF(Budget!H151="","",Budget!H151)</f>
        <v>0</v>
      </c>
      <c r="F70" s="109"/>
    </row>
    <row r="71" spans="2:6" x14ac:dyDescent="0.3">
      <c r="B71" s="119" t="s">
        <v>109</v>
      </c>
      <c r="C71" s="110" t="str">
        <f>IF(Budget!C152="","",Budget!C152)</f>
        <v/>
      </c>
      <c r="D71" s="111">
        <f>IF(Budget!G152="","",Budget!G152)</f>
        <v>0</v>
      </c>
      <c r="E71" s="111">
        <f>IF(Budget!H152="","",Budget!H152)</f>
        <v>0</v>
      </c>
      <c r="F71" s="109"/>
    </row>
    <row r="72" spans="2:6" x14ac:dyDescent="0.3">
      <c r="B72" s="119" t="s">
        <v>35</v>
      </c>
      <c r="C72" s="110" t="str">
        <f>IF(Budget!C165="","",Budget!C165)</f>
        <v>Credit Card Payments</v>
      </c>
      <c r="D72" s="111">
        <f>IF(Budget!G165="","",Budget!G165)</f>
        <v>0</v>
      </c>
      <c r="E72" s="111">
        <f>IF(Budget!H165="","",Budget!H165)</f>
        <v>0</v>
      </c>
      <c r="F72" s="109"/>
    </row>
    <row r="73" spans="2:6" x14ac:dyDescent="0.3">
      <c r="B73" s="119" t="s">
        <v>35</v>
      </c>
      <c r="C73" s="110" t="str">
        <f>IF(Budget!C166="","",Budget!C166)</f>
        <v>Student Loan Payments</v>
      </c>
      <c r="D73" s="111">
        <f>IF(Budget!G166="","",Budget!G166)</f>
        <v>0</v>
      </c>
      <c r="E73" s="111">
        <f>IF(Budget!H166="","",Budget!H166)</f>
        <v>0</v>
      </c>
      <c r="F73" s="109"/>
    </row>
    <row r="74" spans="2:6" x14ac:dyDescent="0.3">
      <c r="B74" s="119" t="s">
        <v>35</v>
      </c>
      <c r="C74" s="110" t="str">
        <f>IF(Budget!C167="","",Budget!C167)</f>
        <v>Vehicle Loan Payment</v>
      </c>
      <c r="D74" s="111">
        <f>IF(Budget!G167="","",Budget!G167)</f>
        <v>0</v>
      </c>
      <c r="E74" s="111">
        <f>IF(Budget!H167="","",Budget!H167)</f>
        <v>0</v>
      </c>
      <c r="F74" s="109"/>
    </row>
    <row r="75" spans="2:6" x14ac:dyDescent="0.3">
      <c r="B75" s="119" t="s">
        <v>35</v>
      </c>
      <c r="C75" s="110" t="str">
        <f>IF(Budget!C168="","",Budget!C168)</f>
        <v/>
      </c>
      <c r="D75" s="111">
        <f>IF(Budget!G168="","",Budget!G168)</f>
        <v>0</v>
      </c>
      <c r="E75" s="111">
        <f>IF(Budget!H168="","",Budget!H168)</f>
        <v>0</v>
      </c>
      <c r="F75" s="109"/>
    </row>
    <row r="76" spans="2:6" x14ac:dyDescent="0.3">
      <c r="B76" s="119" t="s">
        <v>35</v>
      </c>
      <c r="C76" s="110" t="str">
        <f>IF(Budget!C169="","",Budget!C169)</f>
        <v/>
      </c>
      <c r="D76" s="111">
        <f>IF(Budget!G169="","",Budget!G169)</f>
        <v>0</v>
      </c>
      <c r="E76" s="111">
        <f>IF(Budget!H169="","",Budget!H169)</f>
        <v>0</v>
      </c>
      <c r="F76" s="109"/>
    </row>
    <row r="77" spans="2:6" x14ac:dyDescent="0.3">
      <c r="B77" s="119" t="s">
        <v>35</v>
      </c>
      <c r="C77" s="110" t="str">
        <f>IF(Budget!C170="","",Budget!C170)</f>
        <v/>
      </c>
      <c r="D77" s="111">
        <f>IF(Budget!G170="","",Budget!G170)</f>
        <v>0</v>
      </c>
      <c r="E77" s="111">
        <f>IF(Budget!H170="","",Budget!H170)</f>
        <v>0</v>
      </c>
      <c r="F77" s="109"/>
    </row>
    <row r="78" spans="2:6" x14ac:dyDescent="0.3">
      <c r="B78" s="119" t="s">
        <v>21</v>
      </c>
      <c r="C78" s="110" t="str">
        <f>IF(Budget!C178="","",Budget!C178)</f>
        <v>Retirement Savings</v>
      </c>
      <c r="D78" s="111">
        <f>IF(Budget!G178="","",Budget!G178)</f>
        <v>0</v>
      </c>
      <c r="E78" s="111">
        <f>IF(Budget!H178="","",Budget!H178)</f>
        <v>0</v>
      </c>
      <c r="F78" s="109"/>
    </row>
    <row r="79" spans="2:6" x14ac:dyDescent="0.3">
      <c r="B79" s="119" t="s">
        <v>21</v>
      </c>
      <c r="C79" s="110" t="str">
        <f>IF(Budget!C179="","",Budget!C179)</f>
        <v>Emergency Savings</v>
      </c>
      <c r="D79" s="111">
        <f>IF(Budget!G179="","",Budget!G179)</f>
        <v>0</v>
      </c>
      <c r="E79" s="111">
        <f>IF(Budget!H179="","",Budget!H179)</f>
        <v>0</v>
      </c>
      <c r="F79" s="109"/>
    </row>
    <row r="80" spans="2:6" x14ac:dyDescent="0.3">
      <c r="B80" s="119" t="s">
        <v>21</v>
      </c>
      <c r="C80" s="110" t="str">
        <f>IF(Budget!C180="","",Budget!C180)</f>
        <v>Vacation</v>
      </c>
      <c r="D80" s="111">
        <f>IF(Budget!G180="","",Budget!G180)</f>
        <v>0</v>
      </c>
      <c r="E80" s="111">
        <f>IF(Budget!H180="","",Budget!H180)</f>
        <v>0</v>
      </c>
      <c r="F80" s="109"/>
    </row>
    <row r="81" spans="2:6" x14ac:dyDescent="0.3">
      <c r="B81" s="119" t="s">
        <v>21</v>
      </c>
      <c r="C81" s="110" t="str">
        <f>IF(Budget!C181="","",Budget!C181)</f>
        <v>Child's Higher Education</v>
      </c>
      <c r="D81" s="111">
        <f>IF(Budget!G181="","",Budget!G181)</f>
        <v>0</v>
      </c>
      <c r="E81" s="111">
        <f>IF(Budget!H181="","",Budget!H181)</f>
        <v>0</v>
      </c>
      <c r="F81" s="109"/>
    </row>
    <row r="82" spans="2:6" x14ac:dyDescent="0.3">
      <c r="B82" s="119" t="s">
        <v>21</v>
      </c>
      <c r="C82" s="110" t="str">
        <f>IF(Budget!C182="","",Budget!C182)</f>
        <v>Down Payment on a House</v>
      </c>
      <c r="D82" s="111">
        <f>IF(Budget!G182="","",Budget!G182)</f>
        <v>0</v>
      </c>
      <c r="E82" s="111">
        <f>IF(Budget!H182="","",Budget!H182)</f>
        <v>0</v>
      </c>
      <c r="F82" s="109"/>
    </row>
    <row r="83" spans="2:6" x14ac:dyDescent="0.3">
      <c r="B83" s="119" t="s">
        <v>21</v>
      </c>
      <c r="C83" s="110" t="str">
        <f>IF(Budget!C183="","",Budget!C183)</f>
        <v>Splurge Money</v>
      </c>
      <c r="D83" s="111">
        <f>IF(Budget!G183="","",Budget!G183)</f>
        <v>0</v>
      </c>
      <c r="E83" s="111">
        <f>IF(Budget!H183="","",Budget!H183)</f>
        <v>0</v>
      </c>
      <c r="F83" s="109"/>
    </row>
    <row r="84" spans="2:6" x14ac:dyDescent="0.3">
      <c r="B84" s="119" t="s">
        <v>21</v>
      </c>
      <c r="C84" s="110" t="str">
        <f>IF(Budget!C184="","",Budget!C184)</f>
        <v/>
      </c>
      <c r="D84" s="111">
        <f>IF(Budget!G184="","",Budget!G184)</f>
        <v>0</v>
      </c>
      <c r="E84" s="111">
        <f>IF(Budget!H184="","",Budget!H184)</f>
        <v>0</v>
      </c>
      <c r="F84" s="109"/>
    </row>
    <row r="85" spans="2:6" x14ac:dyDescent="0.3">
      <c r="B85" s="119" t="s">
        <v>21</v>
      </c>
      <c r="C85" s="110" t="str">
        <f>IF(Budget!C185="","",Budget!C185)</f>
        <v/>
      </c>
      <c r="D85" s="111">
        <f>IF(Budget!G185="","",Budget!G185)</f>
        <v>0</v>
      </c>
      <c r="E85" s="111">
        <f>IF(Budget!H185="","",Budget!H185)</f>
        <v>0</v>
      </c>
      <c r="F85" s="109"/>
    </row>
    <row r="86" spans="2:6" x14ac:dyDescent="0.3">
      <c r="B86" s="119" t="s">
        <v>21</v>
      </c>
      <c r="C86" s="110" t="str">
        <f>IF(Budget!C186="","",Budget!C186)</f>
        <v/>
      </c>
      <c r="D86" s="111">
        <f>IF(Budget!G186="","",Budget!G186)</f>
        <v>0</v>
      </c>
      <c r="E86" s="111">
        <f>IF(Budget!H186="","",Budget!H186)</f>
        <v>0</v>
      </c>
      <c r="F86" s="109"/>
    </row>
    <row r="87" spans="2:6" x14ac:dyDescent="0.3">
      <c r="B87" s="119" t="s">
        <v>42</v>
      </c>
      <c r="C87" s="110" t="str">
        <f>IF(Budget!C195="","",Budget!C195)</f>
        <v>Subscriptions/Streaming Services</v>
      </c>
      <c r="D87" s="111">
        <f>IF(Budget!G195="","",Budget!G195)</f>
        <v>0</v>
      </c>
      <c r="E87" s="111">
        <f>IF(Budget!H195="","",Budget!H195)</f>
        <v>0</v>
      </c>
      <c r="F87" s="109"/>
    </row>
    <row r="88" spans="2:6" x14ac:dyDescent="0.3">
      <c r="B88" s="119" t="s">
        <v>42</v>
      </c>
      <c r="C88" s="110" t="str">
        <f>IF(Budget!C196="","",Budget!C196)</f>
        <v>Memberships</v>
      </c>
      <c r="D88" s="111">
        <f>IF(Budget!G196="","",Budget!G196)</f>
        <v>0</v>
      </c>
      <c r="E88" s="111">
        <f>IF(Budget!H196="","",Budget!H196)</f>
        <v>0</v>
      </c>
      <c r="F88" s="109"/>
    </row>
    <row r="89" spans="2:6" x14ac:dyDescent="0.3">
      <c r="B89" s="119" t="s">
        <v>42</v>
      </c>
      <c r="C89" s="110" t="str">
        <f>IF(Budget!C197="","",Budget!C197)</f>
        <v>Hobbies</v>
      </c>
      <c r="D89" s="111">
        <f>IF(Budget!G197="","",Budget!G197)</f>
        <v>0</v>
      </c>
      <c r="E89" s="111">
        <f>IF(Budget!H197="","",Budget!H197)</f>
        <v>0</v>
      </c>
      <c r="F89" s="109"/>
    </row>
    <row r="90" spans="2:6" x14ac:dyDescent="0.3">
      <c r="B90" s="119" t="s">
        <v>42</v>
      </c>
      <c r="C90" s="110" t="str">
        <f>IF(Budget!C198="","",Budget!C198)</f>
        <v>Clothes</v>
      </c>
      <c r="D90" s="111">
        <f>IF(Budget!G198="","",Budget!G198)</f>
        <v>0</v>
      </c>
      <c r="E90" s="111">
        <f>IF(Budget!H198="","",Budget!H198)</f>
        <v>0</v>
      </c>
      <c r="F90" s="109"/>
    </row>
    <row r="91" spans="2:6" x14ac:dyDescent="0.3">
      <c r="B91" s="119" t="s">
        <v>42</v>
      </c>
      <c r="C91" s="110" t="str">
        <f>IF(Budget!C199="","",Budget!C199)</f>
        <v>Allowance for Children</v>
      </c>
      <c r="D91" s="111">
        <f>IF(Budget!G199="","",Budget!G199)</f>
        <v>0</v>
      </c>
      <c r="E91" s="111">
        <f>IF(Budget!H199="","",Budget!H199)</f>
        <v>0</v>
      </c>
      <c r="F91" s="109"/>
    </row>
    <row r="92" spans="2:6" x14ac:dyDescent="0.3">
      <c r="B92" s="119" t="s">
        <v>42</v>
      </c>
      <c r="C92" s="110" t="str">
        <f>IF(Budget!C200="","",Budget!C200)</f>
        <v>Fun Money</v>
      </c>
      <c r="D92" s="111">
        <f>IF(Budget!G200="","",Budget!G200)</f>
        <v>0</v>
      </c>
      <c r="E92" s="111">
        <f>IF(Budget!H200="","",Budget!H200)</f>
        <v>0</v>
      </c>
      <c r="F92" s="109"/>
    </row>
    <row r="93" spans="2:6" x14ac:dyDescent="0.3">
      <c r="B93" s="119" t="s">
        <v>42</v>
      </c>
      <c r="C93" s="110" t="str">
        <f>IF(Budget!C201="","",Budget!C201)</f>
        <v>Date Money</v>
      </c>
      <c r="D93" s="111">
        <f>IF(Budget!G201="","",Budget!G201)</f>
        <v>0</v>
      </c>
      <c r="E93" s="111">
        <f>IF(Budget!H201="","",Budget!H201)</f>
        <v>0</v>
      </c>
      <c r="F93" s="109"/>
    </row>
    <row r="94" spans="2:6" x14ac:dyDescent="0.3">
      <c r="B94" s="119" t="s">
        <v>42</v>
      </c>
      <c r="C94" s="110" t="str">
        <f>IF(Budget!C202="","",Budget!C202)</f>
        <v>Entertainment</v>
      </c>
      <c r="D94" s="111">
        <f>IF(Budget!G202="","",Budget!G202)</f>
        <v>0</v>
      </c>
      <c r="E94" s="111">
        <f>IF(Budget!H202="","",Budget!H202)</f>
        <v>0</v>
      </c>
      <c r="F94" s="109"/>
    </row>
    <row r="95" spans="2:6" x14ac:dyDescent="0.3">
      <c r="B95" s="119" t="s">
        <v>42</v>
      </c>
      <c r="C95" s="110" t="str">
        <f>IF(Budget!C203="","",Budget!C203)</f>
        <v/>
      </c>
      <c r="D95" s="111">
        <f>IF(Budget!G203="","",Budget!G203)</f>
        <v>0</v>
      </c>
      <c r="E95" s="111">
        <f>IF(Budget!H203="","",Budget!H203)</f>
        <v>0</v>
      </c>
      <c r="F95" s="109"/>
    </row>
    <row r="96" spans="2:6" x14ac:dyDescent="0.3">
      <c r="B96" s="119" t="s">
        <v>42</v>
      </c>
      <c r="C96" s="110" t="str">
        <f>IF(Budget!C204="","",Budget!C204)</f>
        <v/>
      </c>
      <c r="D96" s="111">
        <f>IF(Budget!G204="","",Budget!G204)</f>
        <v>0</v>
      </c>
      <c r="E96" s="111">
        <f>IF(Budget!H204="","",Budget!H204)</f>
        <v>0</v>
      </c>
      <c r="F96" s="109"/>
    </row>
    <row r="97" spans="2:6" x14ac:dyDescent="0.3">
      <c r="B97" s="119" t="s">
        <v>42</v>
      </c>
      <c r="C97" s="110" t="str">
        <f>IF(Budget!C205="","",Budget!C205)</f>
        <v/>
      </c>
      <c r="D97" s="111">
        <f>IF(Budget!G205="","",Budget!G205)</f>
        <v>0</v>
      </c>
      <c r="E97" s="111">
        <f>IF(Budget!H205="","",Budget!H205)</f>
        <v>0</v>
      </c>
      <c r="F97" s="109"/>
    </row>
    <row r="98" spans="2:6" x14ac:dyDescent="0.3">
      <c r="B98" s="119" t="s">
        <v>42</v>
      </c>
      <c r="C98" s="110" t="str">
        <f>IF(Budget!C206="","",Budget!C206)</f>
        <v/>
      </c>
      <c r="D98" s="111">
        <f>IF(Budget!G206="","",Budget!G206)</f>
        <v>0</v>
      </c>
      <c r="E98" s="111">
        <f>IF(Budget!H206="","",Budget!H206)</f>
        <v>0</v>
      </c>
      <c r="F98" s="109"/>
    </row>
    <row r="99" spans="2:6" x14ac:dyDescent="0.3">
      <c r="B99" s="119" t="s">
        <v>78</v>
      </c>
      <c r="C99" s="110">
        <f>IF(Budget!I232="",0,ROUND(Budget!I232,2))</f>
        <v>0</v>
      </c>
      <c r="D99" s="111">
        <f>IF(Budget!J232="",0,ROUND(Budget!J232,2))</f>
        <v>0</v>
      </c>
      <c r="E99" s="108"/>
      <c r="F99" s="109"/>
    </row>
    <row r="100" spans="2:6" ht="15" thickBot="1" x14ac:dyDescent="0.35">
      <c r="B100" s="119" t="s">
        <v>60</v>
      </c>
      <c r="C100" s="113">
        <f>IF(Budget!I233="",0,ROUND(Budget!I233,2))</f>
        <v>0</v>
      </c>
      <c r="D100" s="117">
        <f>IF(Budget!J233="",0,ROUND(Budget!J233,2))</f>
        <v>0</v>
      </c>
      <c r="E100" s="114"/>
      <c r="F100" s="115"/>
    </row>
    <row r="101" spans="2:6" x14ac:dyDescent="0.3">
      <c r="B101" s="119" t="s">
        <v>111</v>
      </c>
      <c r="C101" s="110" t="e">
        <f>IF(#REF!="","",#REF!)</f>
        <v>#REF!</v>
      </c>
      <c r="D101" s="108"/>
      <c r="E101" s="108"/>
      <c r="F101" s="109"/>
    </row>
    <row r="102" spans="2:6" x14ac:dyDescent="0.3">
      <c r="B102" s="119" t="s">
        <v>111</v>
      </c>
      <c r="C102" s="110" t="e">
        <f>IF(#REF!="","",#REF!)</f>
        <v>#REF!</v>
      </c>
      <c r="D102" s="108"/>
      <c r="E102" s="108"/>
      <c r="F102" s="109"/>
    </row>
    <row r="103" spans="2:6" x14ac:dyDescent="0.3">
      <c r="B103" s="119" t="s">
        <v>111</v>
      </c>
      <c r="C103" s="110" t="e">
        <f>IF(#REF!="","",#REF!)</f>
        <v>#REF!</v>
      </c>
      <c r="D103" s="108"/>
      <c r="E103" s="108"/>
      <c r="F103" s="109"/>
    </row>
    <row r="104" spans="2:6" x14ac:dyDescent="0.3">
      <c r="B104" s="119" t="s">
        <v>111</v>
      </c>
      <c r="C104" s="110" t="e">
        <f>IF(#REF!="","",#REF!)</f>
        <v>#REF!</v>
      </c>
      <c r="D104" s="108"/>
      <c r="E104" s="108"/>
      <c r="F104" s="109"/>
    </row>
    <row r="105" spans="2:6" x14ac:dyDescent="0.3">
      <c r="B105" s="119" t="s">
        <v>111</v>
      </c>
      <c r="C105" s="110" t="e">
        <f>IF(#REF!="","",#REF!)</f>
        <v>#REF!</v>
      </c>
      <c r="D105" s="108"/>
      <c r="E105" s="108"/>
      <c r="F105" s="109"/>
    </row>
    <row r="106" spans="2:6" x14ac:dyDescent="0.3">
      <c r="B106" s="119" t="s">
        <v>111</v>
      </c>
      <c r="C106" s="110" t="e">
        <f>IF(#REF!="","",#REF!)</f>
        <v>#REF!</v>
      </c>
      <c r="D106" s="108"/>
      <c r="E106" s="108"/>
      <c r="F106" s="109"/>
    </row>
    <row r="107" spans="2:6" x14ac:dyDescent="0.3">
      <c r="B107" s="119" t="s">
        <v>111</v>
      </c>
      <c r="C107" s="110" t="e">
        <f>IF(#REF!="","",#REF!)</f>
        <v>#REF!</v>
      </c>
      <c r="D107" s="108"/>
      <c r="E107" s="108"/>
      <c r="F107" s="109"/>
    </row>
    <row r="108" spans="2:6" x14ac:dyDescent="0.3">
      <c r="B108" s="119" t="s">
        <v>111</v>
      </c>
      <c r="C108" s="110" t="e">
        <f>IF(#REF!="","",#REF!)</f>
        <v>#REF!</v>
      </c>
      <c r="D108" s="108"/>
      <c r="E108" s="108"/>
      <c r="F108" s="109"/>
    </row>
    <row r="109" spans="2:6" x14ac:dyDescent="0.3">
      <c r="B109" s="119" t="s">
        <v>111</v>
      </c>
      <c r="C109" s="110" t="e">
        <f>IF(#REF!="","",#REF!)</f>
        <v>#REF!</v>
      </c>
      <c r="D109" s="108"/>
      <c r="E109" s="108"/>
      <c r="F109" s="109"/>
    </row>
    <row r="110" spans="2:6" x14ac:dyDescent="0.3">
      <c r="B110" s="119" t="s">
        <v>112</v>
      </c>
      <c r="C110" s="110" t="e">
        <f>IF(#REF!="","",#REF!)</f>
        <v>#REF!</v>
      </c>
      <c r="D110" s="108"/>
      <c r="E110" s="108"/>
      <c r="F110" s="109"/>
    </row>
    <row r="111" spans="2:6" x14ac:dyDescent="0.3">
      <c r="B111" s="119" t="s">
        <v>112</v>
      </c>
      <c r="C111" s="110" t="e">
        <f>IF(#REF!="","",#REF!)</f>
        <v>#REF!</v>
      </c>
      <c r="D111" s="111" t="e">
        <f>IF(#REF!="","",#REF!)</f>
        <v>#REF!</v>
      </c>
      <c r="E111" s="111" t="e">
        <f>IF(#REF!="","",#REF!)</f>
        <v>#REF!</v>
      </c>
      <c r="F111" s="109"/>
    </row>
    <row r="112" spans="2:6" x14ac:dyDescent="0.3">
      <c r="B112" s="119" t="s">
        <v>112</v>
      </c>
      <c r="C112" s="110" t="e">
        <f>IF(#REF!="","",#REF!)</f>
        <v>#REF!</v>
      </c>
      <c r="D112" s="111" t="e">
        <f>IF(#REF!="","",#REF!)</f>
        <v>#REF!</v>
      </c>
      <c r="E112" s="111" t="e">
        <f>IF(#REF!="","",#REF!)</f>
        <v>#REF!</v>
      </c>
      <c r="F112" s="109"/>
    </row>
    <row r="113" spans="2:6" x14ac:dyDescent="0.3">
      <c r="B113" s="119" t="s">
        <v>112</v>
      </c>
      <c r="C113" s="110" t="e">
        <f>IF(#REF!="","",#REF!)</f>
        <v>#REF!</v>
      </c>
      <c r="D113" s="111" t="e">
        <f>IF(#REF!="","",#REF!)</f>
        <v>#REF!</v>
      </c>
      <c r="E113" s="111" t="e">
        <f>IF(#REF!="","",#REF!)</f>
        <v>#REF!</v>
      </c>
      <c r="F113" s="109"/>
    </row>
    <row r="114" spans="2:6" x14ac:dyDescent="0.3">
      <c r="B114" s="119" t="s">
        <v>112</v>
      </c>
      <c r="C114" s="110" t="e">
        <f>IF(#REF!="","",#REF!)</f>
        <v>#REF!</v>
      </c>
      <c r="D114" s="111" t="e">
        <f>IF(#REF!="","",#REF!)</f>
        <v>#REF!</v>
      </c>
      <c r="E114" s="111" t="e">
        <f>IF(#REF!="","",#REF!)</f>
        <v>#REF!</v>
      </c>
      <c r="F114" s="109"/>
    </row>
    <row r="115" spans="2:6" x14ac:dyDescent="0.3">
      <c r="B115" s="119" t="s">
        <v>112</v>
      </c>
      <c r="C115" s="110" t="e">
        <f>IF(#REF!="","",#REF!)</f>
        <v>#REF!</v>
      </c>
      <c r="D115" s="111" t="e">
        <f>IF(#REF!="","",#REF!)</f>
        <v>#REF!</v>
      </c>
      <c r="E115" s="111" t="e">
        <f>IF(#REF!="","",#REF!)</f>
        <v>#REF!</v>
      </c>
      <c r="F115" s="109"/>
    </row>
    <row r="116" spans="2:6" x14ac:dyDescent="0.3">
      <c r="B116" s="119" t="s">
        <v>112</v>
      </c>
      <c r="C116" s="110" t="e">
        <f>IF(#REF!="","",#REF!)</f>
        <v>#REF!</v>
      </c>
      <c r="D116" s="111" t="e">
        <f>IF(#REF!="","",#REF!)</f>
        <v>#REF!</v>
      </c>
      <c r="E116" s="111" t="e">
        <f>IF(#REF!="","",#REF!)</f>
        <v>#REF!</v>
      </c>
      <c r="F116" s="109"/>
    </row>
    <row r="117" spans="2:6" x14ac:dyDescent="0.3">
      <c r="B117" s="119" t="s">
        <v>112</v>
      </c>
      <c r="C117" s="110" t="e">
        <f>IF(#REF!="","",#REF!)</f>
        <v>#REF!</v>
      </c>
      <c r="D117" s="111" t="e">
        <f>IF(#REF!="","",#REF!)</f>
        <v>#REF!</v>
      </c>
      <c r="E117" s="111" t="e">
        <f>IF(#REF!="","",#REF!)</f>
        <v>#REF!</v>
      </c>
      <c r="F117" s="109"/>
    </row>
    <row r="118" spans="2:6" x14ac:dyDescent="0.3">
      <c r="B118" s="119" t="s">
        <v>112</v>
      </c>
      <c r="C118" s="110" t="e">
        <f>IF(#REF!="","",#REF!)</f>
        <v>#REF!</v>
      </c>
      <c r="D118" s="111" t="e">
        <f>IF(#REF!="","",#REF!)</f>
        <v>#REF!</v>
      </c>
      <c r="E118" s="111" t="e">
        <f>IF(#REF!="","",#REF!)</f>
        <v>#REF!</v>
      </c>
      <c r="F118" s="109"/>
    </row>
    <row r="119" spans="2:6" x14ac:dyDescent="0.3">
      <c r="B119" s="119" t="s">
        <v>112</v>
      </c>
      <c r="C119" s="110" t="e">
        <f>IF(#REF!="","",#REF!)</f>
        <v>#REF!</v>
      </c>
      <c r="D119" s="111" t="e">
        <f>IF(#REF!="","",#REF!)</f>
        <v>#REF!</v>
      </c>
      <c r="E119" s="111" t="e">
        <f>IF(#REF!="","",#REF!)</f>
        <v>#REF!</v>
      </c>
      <c r="F119" s="109"/>
    </row>
    <row r="120" spans="2:6" x14ac:dyDescent="0.3">
      <c r="B120" s="119" t="s">
        <v>112</v>
      </c>
      <c r="C120" s="110" t="e">
        <f>IF(#REF!="","",#REF!)</f>
        <v>#REF!</v>
      </c>
      <c r="D120" s="111" t="e">
        <f>IF(#REF!="","",#REF!)</f>
        <v>#REF!</v>
      </c>
      <c r="E120" s="111" t="e">
        <f>IF(#REF!="","",#REF!)</f>
        <v>#REF!</v>
      </c>
      <c r="F120" s="109"/>
    </row>
    <row r="121" spans="2:6" x14ac:dyDescent="0.3">
      <c r="B121" s="119" t="s">
        <v>112</v>
      </c>
      <c r="C121" s="110" t="e">
        <f>IF(#REF!="","",#REF!)</f>
        <v>#REF!</v>
      </c>
      <c r="D121" s="111" t="e">
        <f>IF(#REF!="","",#REF!)</f>
        <v>#REF!</v>
      </c>
      <c r="E121" s="111" t="e">
        <f>IF(#REF!="","",#REF!)</f>
        <v>#REF!</v>
      </c>
      <c r="F121" s="109"/>
    </row>
    <row r="122" spans="2:6" x14ac:dyDescent="0.3">
      <c r="B122" s="119" t="s">
        <v>112</v>
      </c>
      <c r="C122" s="110" t="e">
        <f>IF(#REF!="","",#REF!)</f>
        <v>#REF!</v>
      </c>
      <c r="D122" s="111" t="e">
        <f>IF(#REF!="","",#REF!)</f>
        <v>#REF!</v>
      </c>
      <c r="E122" s="111" t="e">
        <f>IF(#REF!="","",#REF!)</f>
        <v>#REF!</v>
      </c>
      <c r="F122" s="109"/>
    </row>
    <row r="123" spans="2:6" x14ac:dyDescent="0.3">
      <c r="B123" s="119" t="s">
        <v>113</v>
      </c>
      <c r="C123" s="110" t="e">
        <f>IF(#REF!="",0,#REF!)</f>
        <v>#REF!</v>
      </c>
      <c r="D123" s="111" t="e">
        <f>IF(#REF!="","",#REF!)</f>
        <v>#REF!</v>
      </c>
      <c r="E123" s="108"/>
      <c r="F123" s="109"/>
    </row>
    <row r="124" spans="2:6" x14ac:dyDescent="0.3">
      <c r="B124" s="119" t="s">
        <v>113</v>
      </c>
      <c r="C124" s="110" t="e">
        <f>IF(#REF!="",0,#REF!)</f>
        <v>#REF!</v>
      </c>
      <c r="D124" s="108"/>
      <c r="E124" s="108"/>
      <c r="F124" s="109"/>
    </row>
    <row r="125" spans="2:6" x14ac:dyDescent="0.3">
      <c r="B125" s="119" t="s">
        <v>113</v>
      </c>
      <c r="C125" s="110" t="e">
        <f>IF(#REF!="",0,#REF!)</f>
        <v>#REF!</v>
      </c>
      <c r="D125" s="108"/>
      <c r="E125" s="108"/>
      <c r="F125" s="109"/>
    </row>
    <row r="126" spans="2:6" x14ac:dyDescent="0.3">
      <c r="B126" s="119" t="s">
        <v>113</v>
      </c>
      <c r="C126" s="110" t="e">
        <f>IF(#REF!="",0,#REF!)</f>
        <v>#REF!</v>
      </c>
      <c r="D126" s="108"/>
      <c r="E126" s="108"/>
      <c r="F126" s="109"/>
    </row>
    <row r="127" spans="2:6" x14ac:dyDescent="0.3">
      <c r="B127" s="119" t="s">
        <v>113</v>
      </c>
      <c r="C127" s="110" t="e">
        <f>IF(#REF!="",0,#REF!)</f>
        <v>#REF!</v>
      </c>
      <c r="D127" s="108"/>
      <c r="E127" s="108"/>
      <c r="F127" s="109"/>
    </row>
    <row r="128" spans="2:6" x14ac:dyDescent="0.3">
      <c r="B128" s="119" t="s">
        <v>113</v>
      </c>
      <c r="C128" s="110" t="e">
        <f>IF(#REF!="",0,#REF!)</f>
        <v>#REF!</v>
      </c>
      <c r="D128" s="108"/>
      <c r="E128" s="108"/>
      <c r="F128" s="109"/>
    </row>
    <row r="129" spans="2:6" x14ac:dyDescent="0.3">
      <c r="B129" s="119" t="s">
        <v>113</v>
      </c>
      <c r="C129" s="110" t="e">
        <f>IF(#REF!="",0,#REF!)</f>
        <v>#REF!</v>
      </c>
      <c r="D129" s="108"/>
      <c r="E129" s="108"/>
      <c r="F129" s="109"/>
    </row>
    <row r="130" spans="2:6" x14ac:dyDescent="0.3">
      <c r="B130" s="119" t="s">
        <v>113</v>
      </c>
      <c r="C130" s="110" t="e">
        <f>IF(#REF!="",0,#REF!)</f>
        <v>#REF!</v>
      </c>
      <c r="D130" s="108"/>
      <c r="E130" s="108"/>
      <c r="F130" s="109"/>
    </row>
    <row r="131" spans="2:6" ht="15" thickBot="1" x14ac:dyDescent="0.35">
      <c r="B131" s="120" t="s">
        <v>113</v>
      </c>
      <c r="C131" s="110" t="e">
        <f>IF(#REF!="",0,#REF!)</f>
        <v>#REF!</v>
      </c>
      <c r="D131" s="114"/>
      <c r="E131" s="114"/>
      <c r="F131" s="115"/>
    </row>
  </sheetData>
  <sheetProtection selectLockedCells="1"/>
  <phoneticPr fontId="12" type="noConversion"/>
  <conditionalFormatting sqref="B1:B3">
    <cfRule type="containsText" dxfId="0" priority="1" operator="containsText" text="Error">
      <formula>NOT(ISERROR(SEARCH("Error",B1)))</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6BE10E-3931-4FA7-8259-EAC1257BAAD7}">
  <sheetPr codeName="Sheet2"/>
  <dimension ref="A1:AD326"/>
  <sheetViews>
    <sheetView tabSelected="1" zoomScaleNormal="100" workbookViewId="0">
      <selection activeCell="C22" sqref="C22:H22"/>
    </sheetView>
  </sheetViews>
  <sheetFormatPr defaultColWidth="8.6640625" defaultRowHeight="15.6" x14ac:dyDescent="0.3"/>
  <cols>
    <col min="1" max="1" width="2" style="2" customWidth="1"/>
    <col min="2" max="2" width="9.21875" style="2" customWidth="1"/>
    <col min="3" max="3" width="39.77734375" style="2" customWidth="1"/>
    <col min="4" max="4" width="13.44140625" style="2" customWidth="1"/>
    <col min="5" max="5" width="14.88671875" style="2" customWidth="1"/>
    <col min="6" max="6" width="12.44140625" style="3" customWidth="1"/>
    <col min="7" max="7" width="13.44140625" style="3" customWidth="1"/>
    <col min="8" max="8" width="14.109375" style="2" customWidth="1"/>
    <col min="9" max="9" width="9.109375" style="2" bestFit="1" customWidth="1"/>
    <col min="10" max="10" width="11.88671875" style="2" bestFit="1" customWidth="1"/>
    <col min="11" max="11" width="9.109375" style="2" bestFit="1" customWidth="1"/>
    <col min="12" max="20" width="9.109375" style="2" customWidth="1"/>
    <col min="21" max="21" width="11.109375" style="2" bestFit="1" customWidth="1"/>
    <col min="22" max="22" width="12.33203125" style="2" bestFit="1" customWidth="1"/>
    <col min="23" max="24" width="11.44140625" style="2" bestFit="1" customWidth="1"/>
    <col min="25" max="25" width="9.5546875" style="2" bestFit="1" customWidth="1"/>
    <col min="26" max="26" width="10.109375" style="2" customWidth="1"/>
    <col min="27" max="27" width="10.44140625" style="2" customWidth="1"/>
    <col min="28" max="29" width="10.6640625" style="2" bestFit="1" customWidth="1"/>
    <col min="30" max="30" width="9" style="2" bestFit="1" customWidth="1"/>
    <col min="31" max="16384" width="8.6640625" style="2"/>
  </cols>
  <sheetData>
    <row r="1" spans="2:26" s="5" customFormat="1" ht="7.8" customHeight="1" x14ac:dyDescent="0.3">
      <c r="F1" s="15"/>
      <c r="G1" s="15"/>
    </row>
    <row r="2" spans="2:26" s="5" customFormat="1" ht="31.2" x14ac:dyDescent="0.6">
      <c r="B2" s="152" t="s">
        <v>110</v>
      </c>
      <c r="C2" s="152"/>
      <c r="D2" s="152"/>
      <c r="E2" s="152"/>
      <c r="F2" s="152"/>
      <c r="G2" s="152"/>
      <c r="H2" s="152"/>
      <c r="I2" s="152"/>
    </row>
    <row r="3" spans="2:26" s="5" customFormat="1" ht="16.2" thickBot="1" x14ac:dyDescent="0.35">
      <c r="F3" s="15"/>
      <c r="G3" s="15"/>
    </row>
    <row r="4" spans="2:26" s="5" customFormat="1" ht="21" x14ac:dyDescent="0.4">
      <c r="B4" s="6" t="s">
        <v>56</v>
      </c>
      <c r="C4" s="8"/>
      <c r="D4" s="8"/>
      <c r="E4" s="8"/>
      <c r="F4" s="9"/>
      <c r="G4" s="9"/>
      <c r="H4" s="8"/>
      <c r="I4" s="10"/>
    </row>
    <row r="5" spans="2:26" s="5" customFormat="1" ht="18.600000000000001" customHeight="1" x14ac:dyDescent="0.3">
      <c r="B5" s="56" t="s">
        <v>82</v>
      </c>
      <c r="C5" s="57"/>
      <c r="D5" s="57"/>
      <c r="E5" s="57"/>
      <c r="F5" s="58"/>
      <c r="G5" s="58"/>
      <c r="H5" s="57"/>
      <c r="I5" s="59"/>
    </row>
    <row r="6" spans="2:26" s="5" customFormat="1" x14ac:dyDescent="0.3">
      <c r="B6" s="144" t="s">
        <v>86</v>
      </c>
      <c r="C6" s="145"/>
      <c r="D6" s="145"/>
      <c r="E6" s="145"/>
      <c r="F6" s="145"/>
      <c r="G6" s="145"/>
      <c r="H6" s="145"/>
      <c r="I6" s="146"/>
    </row>
    <row r="7" spans="2:26" s="5" customFormat="1" x14ac:dyDescent="0.3">
      <c r="B7" s="144"/>
      <c r="C7" s="145"/>
      <c r="D7" s="145"/>
      <c r="E7" s="145"/>
      <c r="F7" s="145"/>
      <c r="G7" s="145"/>
      <c r="H7" s="145"/>
      <c r="I7" s="146"/>
    </row>
    <row r="8" spans="2:26" s="5" customFormat="1" ht="18" customHeight="1" x14ac:dyDescent="0.3">
      <c r="B8" s="147"/>
      <c r="C8" s="145"/>
      <c r="D8" s="145"/>
      <c r="E8" s="145"/>
      <c r="F8" s="145"/>
      <c r="G8" s="145"/>
      <c r="H8" s="145"/>
      <c r="I8" s="146"/>
      <c r="U8" s="25"/>
      <c r="V8" s="25"/>
      <c r="W8" s="25"/>
      <c r="X8" s="25"/>
      <c r="Y8" s="25"/>
      <c r="Z8" s="25"/>
    </row>
    <row r="9" spans="2:26" s="5" customFormat="1" ht="21.6" customHeight="1" thickBot="1" x14ac:dyDescent="0.35">
      <c r="B9" s="60" t="s">
        <v>83</v>
      </c>
      <c r="C9" s="61"/>
      <c r="D9" s="61"/>
      <c r="E9" s="61"/>
      <c r="F9" s="62"/>
      <c r="G9" s="62"/>
      <c r="H9" s="61"/>
      <c r="I9" s="63"/>
      <c r="U9" s="25"/>
      <c r="X9" s="25"/>
      <c r="Y9" s="25"/>
      <c r="Z9" s="25"/>
    </row>
    <row r="10" spans="2:26" s="5" customFormat="1" x14ac:dyDescent="0.3">
      <c r="F10" s="15"/>
      <c r="G10" s="15"/>
      <c r="U10" s="25"/>
      <c r="V10" s="16" t="s">
        <v>2</v>
      </c>
      <c r="W10" s="17">
        <v>4.3482142857142856</v>
      </c>
      <c r="X10" s="91"/>
      <c r="Y10" s="25"/>
      <c r="Z10" s="25"/>
    </row>
    <row r="11" spans="2:26" s="5" customFormat="1" ht="16.2" thickBot="1" x14ac:dyDescent="0.35">
      <c r="F11" s="15"/>
      <c r="G11" s="15"/>
      <c r="U11" s="25"/>
      <c r="V11" s="18" t="s">
        <v>3</v>
      </c>
      <c r="W11" s="19">
        <v>2.1741071428571428</v>
      </c>
      <c r="X11" s="91"/>
      <c r="Y11" s="25"/>
      <c r="Z11" s="25"/>
    </row>
    <row r="12" spans="2:26" s="5" customFormat="1" ht="21" x14ac:dyDescent="0.3">
      <c r="B12" s="101" t="s">
        <v>55</v>
      </c>
      <c r="C12" s="8"/>
      <c r="D12" s="8"/>
      <c r="E12" s="8"/>
      <c r="F12" s="96"/>
      <c r="U12" s="25"/>
      <c r="V12" s="18" t="s">
        <v>4</v>
      </c>
      <c r="W12" s="19">
        <v>2</v>
      </c>
      <c r="X12" s="91"/>
      <c r="Y12" s="25"/>
      <c r="Z12" s="25"/>
    </row>
    <row r="13" spans="2:26" s="5" customFormat="1" ht="18" customHeight="1" x14ac:dyDescent="0.3">
      <c r="B13" s="153" t="s">
        <v>84</v>
      </c>
      <c r="C13" s="154"/>
      <c r="D13" s="154"/>
      <c r="E13" s="154"/>
      <c r="F13" s="155"/>
      <c r="G13" s="97"/>
      <c r="U13" s="25"/>
      <c r="V13" s="18" t="s">
        <v>0</v>
      </c>
      <c r="W13" s="19">
        <v>1</v>
      </c>
      <c r="X13" s="91"/>
      <c r="Y13" s="25"/>
      <c r="Z13" s="25"/>
    </row>
    <row r="14" spans="2:26" s="5" customFormat="1" ht="18" customHeight="1" thickBot="1" x14ac:dyDescent="0.35">
      <c r="B14" s="156" t="s">
        <v>85</v>
      </c>
      <c r="C14" s="157"/>
      <c r="D14" s="157"/>
      <c r="E14" s="157"/>
      <c r="F14" s="158"/>
      <c r="G14" s="98"/>
      <c r="U14" s="25"/>
      <c r="V14" s="18" t="s">
        <v>6</v>
      </c>
      <c r="W14" s="19">
        <v>0.33333333333333331</v>
      </c>
      <c r="X14" s="95" t="s">
        <v>0</v>
      </c>
      <c r="Y14" s="25"/>
      <c r="Z14" s="25"/>
    </row>
    <row r="15" spans="2:26" s="5" customFormat="1" x14ac:dyDescent="0.3">
      <c r="F15" s="15"/>
      <c r="G15" s="15"/>
      <c r="I15" s="25"/>
      <c r="U15" s="25"/>
      <c r="V15" s="92" t="s">
        <v>1</v>
      </c>
      <c r="W15" s="93">
        <v>8.3333333333333329E-2</v>
      </c>
      <c r="X15" s="94" t="s">
        <v>1</v>
      </c>
      <c r="Y15" s="25"/>
      <c r="Z15" s="25"/>
    </row>
    <row r="16" spans="2:26" s="5" customFormat="1" x14ac:dyDescent="0.3">
      <c r="F16" s="15"/>
      <c r="G16" s="15"/>
      <c r="I16" s="25"/>
      <c r="U16" s="25"/>
      <c r="V16" s="25"/>
      <c r="W16" s="25"/>
      <c r="X16" s="25"/>
      <c r="Y16" s="25"/>
      <c r="Z16" s="25"/>
    </row>
    <row r="17" spans="1:26" s="5" customFormat="1" ht="21" x14ac:dyDescent="0.4">
      <c r="B17" s="68" t="s">
        <v>87</v>
      </c>
      <c r="C17" s="11"/>
      <c r="D17" s="11"/>
      <c r="E17" s="11"/>
      <c r="F17" s="12"/>
      <c r="G17" s="12"/>
      <c r="H17" s="11"/>
      <c r="I17" s="71"/>
      <c r="U17" s="25"/>
      <c r="V17" s="25"/>
      <c r="W17" s="25"/>
      <c r="X17" s="25"/>
      <c r="Y17" s="25"/>
      <c r="Z17" s="25"/>
    </row>
    <row r="18" spans="1:26" s="5" customFormat="1" ht="15.6" customHeight="1" x14ac:dyDescent="0.3">
      <c r="B18" s="134" t="s">
        <v>88</v>
      </c>
      <c r="C18" s="134"/>
      <c r="D18" s="134"/>
      <c r="E18" s="134"/>
      <c r="F18" s="134"/>
      <c r="G18" s="134"/>
      <c r="H18" s="134"/>
      <c r="I18" s="134"/>
      <c r="U18" s="25"/>
      <c r="V18" s="25"/>
      <c r="W18" s="25"/>
      <c r="X18" s="25"/>
      <c r="Y18" s="25"/>
      <c r="Z18" s="25"/>
    </row>
    <row r="19" spans="1:26" s="5" customFormat="1" x14ac:dyDescent="0.3">
      <c r="B19" s="134"/>
      <c r="C19" s="134"/>
      <c r="D19" s="134"/>
      <c r="E19" s="134"/>
      <c r="F19" s="134"/>
      <c r="G19" s="134"/>
      <c r="H19" s="134"/>
      <c r="I19" s="134"/>
      <c r="U19" s="25"/>
      <c r="V19" s="25"/>
      <c r="W19" s="25"/>
      <c r="X19" s="25"/>
      <c r="Y19" s="25"/>
      <c r="Z19" s="25"/>
    </row>
    <row r="20" spans="1:26" s="5" customFormat="1" x14ac:dyDescent="0.3">
      <c r="B20" s="7"/>
      <c r="C20" s="7"/>
      <c r="D20" s="7"/>
      <c r="E20" s="7"/>
      <c r="F20" s="7"/>
      <c r="G20" s="7"/>
      <c r="H20" s="7"/>
      <c r="I20" s="7"/>
      <c r="U20" s="25"/>
      <c r="V20" s="25"/>
      <c r="W20" s="25"/>
      <c r="X20" s="25"/>
      <c r="Y20" s="25"/>
      <c r="Z20" s="25"/>
    </row>
    <row r="21" spans="1:26" s="5" customFormat="1" x14ac:dyDescent="0.3">
      <c r="B21" s="11"/>
      <c r="C21" s="24" t="s">
        <v>80</v>
      </c>
      <c r="D21" s="11"/>
      <c r="E21" s="11"/>
      <c r="F21" s="12"/>
      <c r="G21" s="12"/>
      <c r="H21" s="11"/>
      <c r="I21" s="71"/>
      <c r="U21" s="25"/>
      <c r="V21" s="25"/>
      <c r="W21" s="25"/>
      <c r="X21" s="25"/>
      <c r="Y21" s="25"/>
      <c r="Z21" s="25"/>
    </row>
    <row r="22" spans="1:26" s="5" customFormat="1" ht="50.4" customHeight="1" x14ac:dyDescent="0.3">
      <c r="B22" s="11"/>
      <c r="C22" s="160"/>
      <c r="D22" s="161"/>
      <c r="E22" s="161"/>
      <c r="F22" s="161"/>
      <c r="G22" s="161"/>
      <c r="H22" s="162"/>
      <c r="I22" s="71"/>
      <c r="U22" s="25"/>
      <c r="V22" s="25"/>
      <c r="W22" s="25"/>
      <c r="X22" s="25"/>
      <c r="Y22" s="25"/>
      <c r="Z22" s="25"/>
    </row>
    <row r="23" spans="1:26" s="5" customFormat="1" x14ac:dyDescent="0.3">
      <c r="B23" s="11"/>
      <c r="C23" s="99"/>
      <c r="D23" s="99"/>
      <c r="E23" s="99"/>
      <c r="F23" s="100"/>
      <c r="G23" s="100"/>
      <c r="H23" s="99"/>
      <c r="I23" s="71"/>
    </row>
    <row r="24" spans="1:26" s="5" customFormat="1" x14ac:dyDescent="0.3">
      <c r="B24" s="11"/>
      <c r="C24" s="24" t="s">
        <v>81</v>
      </c>
      <c r="D24" s="99"/>
      <c r="E24" s="99"/>
      <c r="F24" s="100"/>
      <c r="G24" s="100"/>
      <c r="H24" s="99"/>
      <c r="I24" s="71"/>
    </row>
    <row r="25" spans="1:26" s="5" customFormat="1" ht="50.4" customHeight="1" x14ac:dyDescent="0.3">
      <c r="B25" s="11"/>
      <c r="C25" s="160"/>
      <c r="D25" s="161"/>
      <c r="E25" s="161"/>
      <c r="F25" s="161"/>
      <c r="G25" s="161"/>
      <c r="H25" s="162"/>
      <c r="I25" s="71"/>
    </row>
    <row r="26" spans="1:26" s="5" customFormat="1" x14ac:dyDescent="0.3">
      <c r="B26" s="11"/>
      <c r="C26" s="11"/>
      <c r="D26" s="11"/>
      <c r="E26" s="11"/>
      <c r="F26" s="12"/>
      <c r="G26" s="12"/>
      <c r="H26" s="11"/>
      <c r="I26" s="71"/>
    </row>
    <row r="27" spans="1:26" s="5" customFormat="1" x14ac:dyDescent="0.3">
      <c r="B27" s="11"/>
      <c r="C27" s="11"/>
      <c r="D27" s="11"/>
      <c r="E27" s="11"/>
      <c r="F27" s="12"/>
      <c r="G27" s="12"/>
      <c r="H27" s="11"/>
      <c r="I27" s="71"/>
    </row>
    <row r="28" spans="1:26" s="5" customFormat="1" ht="21" x14ac:dyDescent="0.4">
      <c r="A28" s="11"/>
      <c r="B28" s="68" t="s">
        <v>106</v>
      </c>
      <c r="C28" s="77"/>
      <c r="D28" s="77"/>
      <c r="E28" s="77"/>
      <c r="F28" s="78"/>
      <c r="G28" s="78"/>
      <c r="H28" s="77"/>
      <c r="I28" s="71"/>
      <c r="J28" s="77"/>
    </row>
    <row r="29" spans="1:26" s="5" customFormat="1" ht="15.9" customHeight="1" x14ac:dyDescent="0.3">
      <c r="A29" s="11"/>
      <c r="B29" s="134" t="s">
        <v>119</v>
      </c>
      <c r="C29" s="134"/>
      <c r="D29" s="134"/>
      <c r="E29" s="134"/>
      <c r="F29" s="134"/>
      <c r="G29" s="134"/>
      <c r="H29" s="134"/>
      <c r="I29" s="134"/>
      <c r="J29" s="77"/>
    </row>
    <row r="30" spans="1:26" s="5" customFormat="1" ht="15.9" customHeight="1" x14ac:dyDescent="0.3">
      <c r="A30" s="11"/>
      <c r="B30" s="134"/>
      <c r="C30" s="134"/>
      <c r="D30" s="134"/>
      <c r="E30" s="134"/>
      <c r="F30" s="134"/>
      <c r="G30" s="134"/>
      <c r="H30" s="134"/>
      <c r="I30" s="134"/>
      <c r="J30" s="77"/>
    </row>
    <row r="31" spans="1:26" s="5" customFormat="1" x14ac:dyDescent="0.3">
      <c r="A31" s="11"/>
      <c r="B31" s="134"/>
      <c r="C31" s="134"/>
      <c r="D31" s="134"/>
      <c r="E31" s="134"/>
      <c r="F31" s="134"/>
      <c r="G31" s="134"/>
      <c r="H31" s="134"/>
      <c r="I31" s="134"/>
      <c r="J31" s="77"/>
    </row>
    <row r="32" spans="1:26" s="5" customFormat="1" ht="19.8" customHeight="1" x14ac:dyDescent="0.3">
      <c r="A32" s="11"/>
      <c r="B32" s="134"/>
      <c r="C32" s="134"/>
      <c r="D32" s="134"/>
      <c r="E32" s="134"/>
      <c r="F32" s="134"/>
      <c r="G32" s="134"/>
      <c r="H32" s="134"/>
      <c r="I32" s="134"/>
      <c r="J32" s="77"/>
    </row>
    <row r="33" spans="1:10" s="5" customFormat="1" ht="15.9" customHeight="1" x14ac:dyDescent="0.3">
      <c r="A33" s="11"/>
      <c r="B33" s="134" t="s">
        <v>89</v>
      </c>
      <c r="C33" s="134"/>
      <c r="D33" s="134"/>
      <c r="E33" s="134"/>
      <c r="F33" s="134"/>
      <c r="G33" s="134"/>
      <c r="H33" s="134"/>
      <c r="I33" s="134"/>
      <c r="J33" s="77"/>
    </row>
    <row r="34" spans="1:10" s="5" customFormat="1" x14ac:dyDescent="0.3">
      <c r="A34" s="11"/>
      <c r="B34" s="134"/>
      <c r="C34" s="134"/>
      <c r="D34" s="134"/>
      <c r="E34" s="134"/>
      <c r="F34" s="134"/>
      <c r="G34" s="134"/>
      <c r="H34" s="134"/>
      <c r="I34" s="134"/>
      <c r="J34" s="77"/>
    </row>
    <row r="35" spans="1:10" s="5" customFormat="1" x14ac:dyDescent="0.3">
      <c r="A35" s="11"/>
      <c r="B35" s="11"/>
      <c r="C35" s="11"/>
      <c r="D35" s="11"/>
      <c r="E35" s="11"/>
      <c r="F35" s="12"/>
      <c r="G35" s="12"/>
      <c r="H35" s="11"/>
      <c r="I35" s="11"/>
      <c r="J35" s="11"/>
    </row>
    <row r="36" spans="1:10" s="5" customFormat="1" x14ac:dyDescent="0.3">
      <c r="A36" s="11"/>
      <c r="B36" s="11"/>
      <c r="C36" s="49" t="s">
        <v>29</v>
      </c>
      <c r="D36" s="49" t="s">
        <v>45</v>
      </c>
      <c r="E36" s="148" t="s">
        <v>61</v>
      </c>
      <c r="F36" s="148"/>
      <c r="G36" s="51" t="s">
        <v>0</v>
      </c>
      <c r="H36" s="51" t="s">
        <v>1</v>
      </c>
      <c r="I36" s="11"/>
      <c r="J36" s="11"/>
    </row>
    <row r="37" spans="1:10" s="5" customFormat="1" x14ac:dyDescent="0.3">
      <c r="A37" s="11"/>
      <c r="B37" s="85" t="s">
        <v>30</v>
      </c>
      <c r="C37" s="52" t="s">
        <v>43</v>
      </c>
      <c r="D37" s="53">
        <v>2000</v>
      </c>
      <c r="E37" s="149" t="s">
        <v>3</v>
      </c>
      <c r="F37" s="149"/>
      <c r="G37" s="53">
        <f>IFERROR(D37*VLOOKUP(E37,$V$10:$W$14,2,FALSE),0)</f>
        <v>4348.2142857142853</v>
      </c>
      <c r="H37" s="53">
        <f>G37*12</f>
        <v>52178.57142857142</v>
      </c>
      <c r="I37" s="11"/>
      <c r="J37" s="11"/>
    </row>
    <row r="38" spans="1:10" s="5" customFormat="1" ht="4.5" customHeight="1" x14ac:dyDescent="0.3">
      <c r="A38" s="11"/>
      <c r="B38" s="11"/>
      <c r="C38" s="11"/>
      <c r="D38" s="11"/>
      <c r="E38" s="11"/>
      <c r="F38" s="11"/>
      <c r="G38" s="11"/>
      <c r="H38" s="11"/>
      <c r="I38" s="11"/>
      <c r="J38" s="11"/>
    </row>
    <row r="39" spans="1:10" s="5" customFormat="1" x14ac:dyDescent="0.3">
      <c r="A39" s="11"/>
      <c r="B39" s="11"/>
      <c r="C39" s="33"/>
      <c r="D39" s="35"/>
      <c r="E39" s="150"/>
      <c r="F39" s="150"/>
      <c r="G39" s="22">
        <f>ROUND(IFERROR(D39*VLOOKUP(E39,$V$10:$W$15,2,FALSE),0),2)</f>
        <v>0</v>
      </c>
      <c r="H39" s="22">
        <f>G39*12</f>
        <v>0</v>
      </c>
      <c r="I39" s="13" t="str">
        <f t="shared" ref="I39:I46" si="0">IF(AND(C39="",G39&lt;&gt;0),"Error: add description or remove amount","")</f>
        <v/>
      </c>
      <c r="J39" s="11"/>
    </row>
    <row r="40" spans="1:10" s="5" customFormat="1" x14ac:dyDescent="0.3">
      <c r="A40" s="11"/>
      <c r="B40" s="11"/>
      <c r="C40" s="33"/>
      <c r="D40" s="35"/>
      <c r="E40" s="150"/>
      <c r="F40" s="150"/>
      <c r="G40" s="22">
        <f t="shared" ref="G40:G46" si="1">ROUND(IFERROR(D40*VLOOKUP(E40,$V$10:$W$15,2,FALSE),0),2)</f>
        <v>0</v>
      </c>
      <c r="H40" s="22">
        <f>G40*12</f>
        <v>0</v>
      </c>
      <c r="I40" s="13" t="str">
        <f t="shared" si="0"/>
        <v/>
      </c>
      <c r="J40" s="11"/>
    </row>
    <row r="41" spans="1:10" s="5" customFormat="1" x14ac:dyDescent="0.3">
      <c r="A41" s="11"/>
      <c r="B41" s="11"/>
      <c r="C41" s="33"/>
      <c r="D41" s="35"/>
      <c r="E41" s="150"/>
      <c r="F41" s="150"/>
      <c r="G41" s="22">
        <f t="shared" si="1"/>
        <v>0</v>
      </c>
      <c r="H41" s="22">
        <f t="shared" ref="H41:H46" si="2">G41*12</f>
        <v>0</v>
      </c>
      <c r="I41" s="13" t="str">
        <f t="shared" si="0"/>
        <v/>
      </c>
      <c r="J41" s="11"/>
    </row>
    <row r="42" spans="1:10" s="5" customFormat="1" x14ac:dyDescent="0.3">
      <c r="A42" s="11"/>
      <c r="B42" s="11"/>
      <c r="C42" s="33"/>
      <c r="D42" s="35"/>
      <c r="E42" s="150"/>
      <c r="F42" s="150"/>
      <c r="G42" s="22">
        <f t="shared" si="1"/>
        <v>0</v>
      </c>
      <c r="H42" s="22">
        <f t="shared" si="2"/>
        <v>0</v>
      </c>
      <c r="I42" s="13" t="str">
        <f t="shared" si="0"/>
        <v/>
      </c>
      <c r="J42" s="11"/>
    </row>
    <row r="43" spans="1:10" s="5" customFormat="1" x14ac:dyDescent="0.3">
      <c r="A43" s="11"/>
      <c r="B43" s="11"/>
      <c r="C43" s="33"/>
      <c r="D43" s="35"/>
      <c r="E43" s="150"/>
      <c r="F43" s="150"/>
      <c r="G43" s="22">
        <f t="shared" si="1"/>
        <v>0</v>
      </c>
      <c r="H43" s="22">
        <f t="shared" si="2"/>
        <v>0</v>
      </c>
      <c r="I43" s="13" t="str">
        <f t="shared" si="0"/>
        <v/>
      </c>
      <c r="J43" s="11"/>
    </row>
    <row r="44" spans="1:10" s="5" customFormat="1" x14ac:dyDescent="0.3">
      <c r="A44" s="11"/>
      <c r="B44" s="11"/>
      <c r="C44" s="33"/>
      <c r="D44" s="35"/>
      <c r="E44" s="136"/>
      <c r="F44" s="136"/>
      <c r="G44" s="22">
        <f t="shared" si="1"/>
        <v>0</v>
      </c>
      <c r="H44" s="22">
        <f t="shared" si="2"/>
        <v>0</v>
      </c>
      <c r="I44" s="13" t="str">
        <f t="shared" si="0"/>
        <v/>
      </c>
      <c r="J44" s="11"/>
    </row>
    <row r="45" spans="1:10" s="5" customFormat="1" x14ac:dyDescent="0.3">
      <c r="A45" s="11"/>
      <c r="B45" s="11"/>
      <c r="C45" s="33"/>
      <c r="D45" s="35"/>
      <c r="E45" s="136"/>
      <c r="F45" s="136"/>
      <c r="G45" s="22">
        <f t="shared" si="1"/>
        <v>0</v>
      </c>
      <c r="H45" s="22">
        <f t="shared" si="2"/>
        <v>0</v>
      </c>
      <c r="I45" s="13" t="str">
        <f t="shared" si="0"/>
        <v/>
      </c>
      <c r="J45" s="11"/>
    </row>
    <row r="46" spans="1:10" s="5" customFormat="1" x14ac:dyDescent="0.3">
      <c r="A46" s="11"/>
      <c r="B46" s="11"/>
      <c r="C46" s="33"/>
      <c r="D46" s="35"/>
      <c r="E46" s="136"/>
      <c r="F46" s="136"/>
      <c r="G46" s="22">
        <f t="shared" si="1"/>
        <v>0</v>
      </c>
      <c r="H46" s="22">
        <f t="shared" si="2"/>
        <v>0</v>
      </c>
      <c r="I46" s="13" t="str">
        <f t="shared" si="0"/>
        <v/>
      </c>
      <c r="J46" s="11"/>
    </row>
    <row r="47" spans="1:10" s="5" customFormat="1" x14ac:dyDescent="0.3">
      <c r="A47" s="11"/>
      <c r="B47" s="11"/>
      <c r="C47" s="11"/>
      <c r="D47" s="11"/>
      <c r="E47" s="11"/>
      <c r="F47" s="69" t="s">
        <v>79</v>
      </c>
      <c r="G47" s="28">
        <f>SUM(G39:G46)</f>
        <v>0</v>
      </c>
      <c r="H47" s="28">
        <f>SUM(H39:H46)</f>
        <v>0</v>
      </c>
      <c r="I47" s="11"/>
      <c r="J47" s="11"/>
    </row>
    <row r="48" spans="1:10" s="5" customFormat="1" x14ac:dyDescent="0.3">
      <c r="A48" s="11"/>
      <c r="B48" s="73"/>
      <c r="C48" s="64"/>
      <c r="D48" s="65"/>
      <c r="E48" s="65"/>
      <c r="F48" s="65"/>
      <c r="G48" s="65"/>
      <c r="H48" s="65"/>
      <c r="I48" s="65"/>
      <c r="J48" s="11"/>
    </row>
    <row r="49" spans="1:10" s="5" customFormat="1" ht="18" x14ac:dyDescent="0.35">
      <c r="A49" s="11"/>
      <c r="B49" s="73"/>
      <c r="C49" s="66" t="s">
        <v>71</v>
      </c>
      <c r="D49" s="65"/>
      <c r="E49" s="65"/>
      <c r="F49" s="65"/>
      <c r="G49" s="65"/>
      <c r="H49" s="65"/>
      <c r="I49" s="65"/>
      <c r="J49" s="11"/>
    </row>
    <row r="50" spans="1:10" s="5" customFormat="1" ht="15" customHeight="1" x14ac:dyDescent="0.3">
      <c r="A50" s="11"/>
      <c r="B50" s="73"/>
      <c r="C50" s="134" t="s">
        <v>108</v>
      </c>
      <c r="D50" s="134"/>
      <c r="E50" s="134"/>
      <c r="F50" s="134"/>
      <c r="G50" s="134"/>
      <c r="H50" s="134"/>
      <c r="I50" s="72"/>
      <c r="J50" s="11"/>
    </row>
    <row r="51" spans="1:10" s="5" customFormat="1" ht="15" customHeight="1" x14ac:dyDescent="0.3">
      <c r="A51" s="11"/>
      <c r="B51" s="86"/>
      <c r="C51" s="23"/>
      <c r="D51" s="23"/>
      <c r="E51" s="23"/>
      <c r="F51" s="23"/>
      <c r="G51" s="23"/>
      <c r="H51" s="23"/>
      <c r="I51" s="23"/>
      <c r="J51" s="11"/>
    </row>
    <row r="52" spans="1:10" s="5" customFormat="1" x14ac:dyDescent="0.3">
      <c r="A52" s="11"/>
      <c r="B52" s="86"/>
      <c r="C52" s="49" t="s">
        <v>31</v>
      </c>
      <c r="D52" s="49" t="s">
        <v>45</v>
      </c>
      <c r="E52" s="141" t="s">
        <v>90</v>
      </c>
      <c r="F52" s="141"/>
      <c r="G52" s="51" t="s">
        <v>0</v>
      </c>
      <c r="H52" s="51" t="s">
        <v>1</v>
      </c>
      <c r="I52" s="23"/>
      <c r="J52" s="11"/>
    </row>
    <row r="53" spans="1:10" s="5" customFormat="1" x14ac:dyDescent="0.3">
      <c r="A53" s="11"/>
      <c r="B53" s="86"/>
      <c r="C53" s="29" t="s">
        <v>75</v>
      </c>
      <c r="D53" s="30"/>
      <c r="E53" s="136"/>
      <c r="F53" s="136"/>
      <c r="G53" s="22">
        <f t="shared" ref="G53:G58" si="3">ROUND(IFERROR(D53*VLOOKUP(E53,$V$10:$W$15,2,FALSE),0),2)</f>
        <v>0</v>
      </c>
      <c r="H53" s="22">
        <f t="shared" ref="H53:H58" si="4">G53*12</f>
        <v>0</v>
      </c>
      <c r="I53" s="13" t="str">
        <f t="shared" ref="I53:I58" si="5">IF(AND(C53="",G53&lt;&gt;0),"Error: add description or remove amount","")</f>
        <v/>
      </c>
      <c r="J53" s="11"/>
    </row>
    <row r="54" spans="1:10" s="5" customFormat="1" x14ac:dyDescent="0.3">
      <c r="A54" s="11"/>
      <c r="B54" s="86"/>
      <c r="C54" s="31" t="s">
        <v>72</v>
      </c>
      <c r="D54" s="30"/>
      <c r="E54" s="136"/>
      <c r="F54" s="136"/>
      <c r="G54" s="22">
        <f t="shared" si="3"/>
        <v>0</v>
      </c>
      <c r="H54" s="22">
        <f t="shared" si="4"/>
        <v>0</v>
      </c>
      <c r="I54" s="13" t="str">
        <f t="shared" si="5"/>
        <v/>
      </c>
      <c r="J54" s="11"/>
    </row>
    <row r="55" spans="1:10" s="5" customFormat="1" x14ac:dyDescent="0.3">
      <c r="A55" s="11"/>
      <c r="B55" s="86"/>
      <c r="C55" s="31" t="s">
        <v>73</v>
      </c>
      <c r="D55" s="32"/>
      <c r="E55" s="136"/>
      <c r="F55" s="136"/>
      <c r="G55" s="22">
        <f t="shared" si="3"/>
        <v>0</v>
      </c>
      <c r="H55" s="22">
        <f t="shared" si="4"/>
        <v>0</v>
      </c>
      <c r="I55" s="13" t="str">
        <f t="shared" si="5"/>
        <v/>
      </c>
      <c r="J55" s="11"/>
    </row>
    <row r="56" spans="1:10" s="5" customFormat="1" x14ac:dyDescent="0.3">
      <c r="A56" s="11"/>
      <c r="B56" s="86"/>
      <c r="C56" s="33"/>
      <c r="D56" s="32"/>
      <c r="E56" s="136"/>
      <c r="F56" s="136"/>
      <c r="G56" s="22">
        <f t="shared" si="3"/>
        <v>0</v>
      </c>
      <c r="H56" s="22">
        <f t="shared" si="4"/>
        <v>0</v>
      </c>
      <c r="I56" s="13" t="str">
        <f t="shared" si="5"/>
        <v/>
      </c>
      <c r="J56" s="11"/>
    </row>
    <row r="57" spans="1:10" s="5" customFormat="1" x14ac:dyDescent="0.3">
      <c r="A57" s="11"/>
      <c r="B57" s="86"/>
      <c r="C57" s="31"/>
      <c r="D57" s="30"/>
      <c r="E57" s="136"/>
      <c r="F57" s="136"/>
      <c r="G57" s="22">
        <f t="shared" si="3"/>
        <v>0</v>
      </c>
      <c r="H57" s="22">
        <f t="shared" si="4"/>
        <v>0</v>
      </c>
      <c r="I57" s="13" t="str">
        <f t="shared" si="5"/>
        <v/>
      </c>
      <c r="J57" s="11"/>
    </row>
    <row r="58" spans="1:10" s="5" customFormat="1" x14ac:dyDescent="0.3">
      <c r="A58" s="11"/>
      <c r="B58" s="86"/>
      <c r="C58" s="33"/>
      <c r="D58" s="34"/>
      <c r="E58" s="136"/>
      <c r="F58" s="136"/>
      <c r="G58" s="22">
        <f t="shared" si="3"/>
        <v>0</v>
      </c>
      <c r="H58" s="22">
        <f t="shared" si="4"/>
        <v>0</v>
      </c>
      <c r="I58" s="13" t="str">
        <f t="shared" si="5"/>
        <v/>
      </c>
      <c r="J58" s="11"/>
    </row>
    <row r="59" spans="1:10" s="5" customFormat="1" x14ac:dyDescent="0.3">
      <c r="A59" s="11"/>
      <c r="B59" s="86"/>
      <c r="C59" s="13"/>
      <c r="D59" s="27"/>
      <c r="E59" s="27"/>
      <c r="F59" s="69" t="s">
        <v>79</v>
      </c>
      <c r="G59" s="28">
        <f>SUM(G53:G58)</f>
        <v>0</v>
      </c>
      <c r="H59" s="28">
        <f>SUM(H53:H58)</f>
        <v>0</v>
      </c>
      <c r="I59" s="23"/>
      <c r="J59" s="11"/>
    </row>
    <row r="60" spans="1:10" s="5" customFormat="1" x14ac:dyDescent="0.3">
      <c r="A60" s="11"/>
      <c r="B60" s="11"/>
      <c r="C60" s="11"/>
      <c r="D60" s="11"/>
      <c r="E60" s="11"/>
      <c r="F60" s="12"/>
      <c r="G60" s="12"/>
      <c r="H60" s="11"/>
      <c r="I60" s="11"/>
      <c r="J60" s="11"/>
    </row>
    <row r="61" spans="1:10" s="5" customFormat="1" ht="21" x14ac:dyDescent="0.4">
      <c r="A61" s="11"/>
      <c r="B61" s="68" t="s">
        <v>107</v>
      </c>
      <c r="C61" s="11"/>
      <c r="D61" s="11"/>
      <c r="E61" s="11"/>
      <c r="F61" s="12"/>
      <c r="G61" s="12"/>
      <c r="H61" s="11"/>
      <c r="I61" s="11"/>
      <c r="J61" s="11"/>
    </row>
    <row r="62" spans="1:10" s="5" customFormat="1" ht="15.9" customHeight="1" x14ac:dyDescent="0.3">
      <c r="A62" s="11"/>
      <c r="B62" s="134" t="s">
        <v>103</v>
      </c>
      <c r="C62" s="134"/>
      <c r="D62" s="134"/>
      <c r="E62" s="134"/>
      <c r="F62" s="134"/>
      <c r="G62" s="134"/>
      <c r="H62" s="134"/>
      <c r="I62" s="134"/>
      <c r="J62" s="77"/>
    </row>
    <row r="63" spans="1:10" s="5" customFormat="1" ht="22.2" customHeight="1" x14ac:dyDescent="0.3">
      <c r="A63" s="11"/>
      <c r="B63" s="134"/>
      <c r="C63" s="134"/>
      <c r="D63" s="134"/>
      <c r="E63" s="134"/>
      <c r="F63" s="134"/>
      <c r="G63" s="134"/>
      <c r="H63" s="134"/>
      <c r="I63" s="134"/>
      <c r="J63" s="77"/>
    </row>
    <row r="64" spans="1:10" s="5" customFormat="1" ht="15.9" customHeight="1" x14ac:dyDescent="0.3">
      <c r="A64" s="11"/>
      <c r="B64" s="134" t="s">
        <v>104</v>
      </c>
      <c r="C64" s="134"/>
      <c r="D64" s="134"/>
      <c r="E64" s="134"/>
      <c r="F64" s="134"/>
      <c r="G64" s="134"/>
      <c r="H64" s="134"/>
      <c r="I64" s="134"/>
      <c r="J64" s="77"/>
    </row>
    <row r="65" spans="1:10" s="5" customFormat="1" ht="21.6" customHeight="1" x14ac:dyDescent="0.3">
      <c r="A65" s="11"/>
      <c r="B65" s="134"/>
      <c r="C65" s="134"/>
      <c r="D65" s="134"/>
      <c r="E65" s="134"/>
      <c r="F65" s="134"/>
      <c r="G65" s="134"/>
      <c r="H65" s="134"/>
      <c r="I65" s="134"/>
      <c r="J65" s="77"/>
    </row>
    <row r="66" spans="1:10" s="5" customFormat="1" ht="15.6" customHeight="1" x14ac:dyDescent="0.3">
      <c r="A66" s="11"/>
      <c r="B66" s="134" t="s">
        <v>105</v>
      </c>
      <c r="C66" s="134"/>
      <c r="D66" s="134"/>
      <c r="E66" s="134"/>
      <c r="F66" s="134"/>
      <c r="G66" s="134"/>
      <c r="H66" s="134"/>
      <c r="I66" s="134"/>
      <c r="J66" s="77"/>
    </row>
    <row r="67" spans="1:10" s="5" customFormat="1" x14ac:dyDescent="0.3">
      <c r="A67" s="11"/>
      <c r="B67" s="134"/>
      <c r="C67" s="134"/>
      <c r="D67" s="134"/>
      <c r="E67" s="134"/>
      <c r="F67" s="134"/>
      <c r="G67" s="134"/>
      <c r="H67" s="134"/>
      <c r="I67" s="134"/>
      <c r="J67" s="77"/>
    </row>
    <row r="68" spans="1:10" s="5" customFormat="1" x14ac:dyDescent="0.3">
      <c r="A68" s="11"/>
      <c r="B68" s="134"/>
      <c r="C68" s="134"/>
      <c r="D68" s="134"/>
      <c r="E68" s="134"/>
      <c r="F68" s="134"/>
      <c r="G68" s="134"/>
      <c r="H68" s="134"/>
      <c r="I68" s="134"/>
      <c r="J68" s="77"/>
    </row>
    <row r="69" spans="1:10" s="5" customFormat="1" x14ac:dyDescent="0.3">
      <c r="A69" s="11"/>
      <c r="B69" s="134"/>
      <c r="C69" s="134"/>
      <c r="D69" s="134"/>
      <c r="E69" s="134"/>
      <c r="F69" s="134"/>
      <c r="G69" s="134"/>
      <c r="H69" s="134"/>
      <c r="I69" s="134"/>
      <c r="J69" s="77"/>
    </row>
    <row r="70" spans="1:10" s="5" customFormat="1" x14ac:dyDescent="0.3">
      <c r="A70" s="11"/>
      <c r="B70" s="86"/>
      <c r="C70" s="23"/>
      <c r="D70" s="23"/>
      <c r="E70" s="23"/>
      <c r="F70" s="23"/>
      <c r="G70" s="23"/>
      <c r="H70" s="23"/>
      <c r="I70" s="23"/>
      <c r="J70" s="11"/>
    </row>
    <row r="71" spans="1:10" s="5" customFormat="1" ht="18" x14ac:dyDescent="0.35">
      <c r="A71" s="11"/>
      <c r="B71" s="11"/>
      <c r="C71" s="67" t="s">
        <v>11</v>
      </c>
      <c r="D71" s="11"/>
      <c r="E71" s="11"/>
      <c r="F71" s="12"/>
      <c r="G71" s="12"/>
      <c r="H71" s="11"/>
      <c r="I71" s="11"/>
      <c r="J71" s="11"/>
    </row>
    <row r="72" spans="1:10" s="5" customFormat="1" ht="7.8" customHeight="1" x14ac:dyDescent="0.3">
      <c r="A72" s="11"/>
      <c r="B72" s="11"/>
      <c r="C72" s="11"/>
      <c r="D72" s="11"/>
      <c r="E72" s="11"/>
      <c r="F72" s="12"/>
      <c r="G72" s="12"/>
      <c r="H72" s="11"/>
      <c r="I72" s="11"/>
      <c r="J72" s="11"/>
    </row>
    <row r="73" spans="1:10" s="5" customFormat="1" ht="46.8" customHeight="1" x14ac:dyDescent="0.3">
      <c r="A73" s="11"/>
      <c r="B73" s="11"/>
      <c r="C73" s="49" t="s">
        <v>31</v>
      </c>
      <c r="D73" s="49" t="s">
        <v>63</v>
      </c>
      <c r="E73" s="49" t="s">
        <v>64</v>
      </c>
      <c r="F73" s="49" t="s">
        <v>39</v>
      </c>
      <c r="G73" s="50" t="s">
        <v>44</v>
      </c>
      <c r="H73" s="50" t="s">
        <v>48</v>
      </c>
      <c r="I73" s="11"/>
      <c r="J73" s="11"/>
    </row>
    <row r="74" spans="1:10" s="5" customFormat="1" x14ac:dyDescent="0.3">
      <c r="A74" s="11"/>
      <c r="B74" s="38" t="s">
        <v>30</v>
      </c>
      <c r="C74" s="21" t="s">
        <v>13</v>
      </c>
      <c r="D74" s="37">
        <v>100</v>
      </c>
      <c r="E74" s="37">
        <v>200</v>
      </c>
      <c r="F74" s="21" t="s">
        <v>0</v>
      </c>
      <c r="G74" s="37">
        <f t="shared" ref="G74:G76" si="6">IF(F74="Annually",(D74+E74)/12,D74+E74)</f>
        <v>300</v>
      </c>
      <c r="H74" s="37">
        <f>IF(F74="Annually",E74/12,E74)</f>
        <v>200</v>
      </c>
      <c r="I74" s="11"/>
      <c r="J74" s="11"/>
    </row>
    <row r="75" spans="1:10" s="5" customFormat="1" ht="5.0999999999999996" customHeight="1" x14ac:dyDescent="0.3">
      <c r="A75" s="11"/>
      <c r="B75" s="11"/>
      <c r="C75" s="11"/>
      <c r="D75" s="11"/>
      <c r="E75" s="11"/>
      <c r="F75" s="11"/>
      <c r="G75" s="11"/>
      <c r="H75" s="11"/>
      <c r="I75" s="11"/>
      <c r="J75" s="11"/>
    </row>
    <row r="76" spans="1:10" s="5" customFormat="1" x14ac:dyDescent="0.3">
      <c r="A76" s="11"/>
      <c r="B76" s="11"/>
      <c r="C76" s="33" t="s">
        <v>13</v>
      </c>
      <c r="D76" s="34"/>
      <c r="E76" s="34"/>
      <c r="F76" s="4"/>
      <c r="G76" s="22">
        <f t="shared" si="6"/>
        <v>0</v>
      </c>
      <c r="H76" s="22">
        <f t="shared" ref="H76:H79" si="7">IF(F76="Annually",E76/12,E76)</f>
        <v>0</v>
      </c>
      <c r="I76" s="13" t="str">
        <f t="shared" ref="I76:I79" si="8">IF(AND(C76="",G76&lt;&gt;0),"Error: add description or remove amount","")</f>
        <v/>
      </c>
      <c r="J76" s="11"/>
    </row>
    <row r="77" spans="1:10" s="5" customFormat="1" x14ac:dyDescent="0.3">
      <c r="A77" s="11"/>
      <c r="B77" s="11"/>
      <c r="C77" s="33" t="s">
        <v>12</v>
      </c>
      <c r="D77" s="34"/>
      <c r="E77" s="34"/>
      <c r="F77" s="4"/>
      <c r="G77" s="22">
        <f>IF(F77="Annually",(D77+E77)/12,D77+E77)</f>
        <v>0</v>
      </c>
      <c r="H77" s="22">
        <f t="shared" si="7"/>
        <v>0</v>
      </c>
      <c r="I77" s="13" t="str">
        <f t="shared" si="8"/>
        <v/>
      </c>
      <c r="J77" s="11"/>
    </row>
    <row r="78" spans="1:10" s="5" customFormat="1" x14ac:dyDescent="0.3">
      <c r="A78" s="11"/>
      <c r="B78" s="13"/>
      <c r="C78" s="33"/>
      <c r="D78" s="34"/>
      <c r="E78" s="34"/>
      <c r="F78" s="4"/>
      <c r="G78" s="22">
        <f t="shared" ref="G78:G79" si="9">IF(F78="Annually",(D78+E78)/12,D78+E78)</f>
        <v>0</v>
      </c>
      <c r="H78" s="22">
        <f t="shared" si="7"/>
        <v>0</v>
      </c>
      <c r="I78" s="13" t="str">
        <f t="shared" si="8"/>
        <v/>
      </c>
      <c r="J78" s="11"/>
    </row>
    <row r="79" spans="1:10" s="5" customFormat="1" x14ac:dyDescent="0.3">
      <c r="A79" s="11"/>
      <c r="B79" s="11"/>
      <c r="C79" s="33"/>
      <c r="D79" s="34"/>
      <c r="E79" s="34"/>
      <c r="F79" s="4"/>
      <c r="G79" s="22">
        <f t="shared" si="9"/>
        <v>0</v>
      </c>
      <c r="H79" s="22">
        <f t="shared" si="7"/>
        <v>0</v>
      </c>
      <c r="I79" s="13" t="str">
        <f t="shared" si="8"/>
        <v/>
      </c>
      <c r="J79" s="11"/>
    </row>
    <row r="80" spans="1:10" s="5" customFormat="1" x14ac:dyDescent="0.3">
      <c r="A80" s="11"/>
      <c r="B80" s="11"/>
      <c r="C80" s="13"/>
      <c r="D80" s="27"/>
      <c r="E80" s="27"/>
      <c r="F80" s="69" t="s">
        <v>79</v>
      </c>
      <c r="G80" s="28">
        <f>SUM(G76:G79)</f>
        <v>0</v>
      </c>
      <c r="H80" s="28">
        <f>SUM(H76:H79)</f>
        <v>0</v>
      </c>
      <c r="I80" s="11"/>
      <c r="J80" s="11"/>
    </row>
    <row r="81" spans="1:10" s="5" customFormat="1" x14ac:dyDescent="0.3">
      <c r="A81" s="11"/>
      <c r="B81" s="11"/>
      <c r="C81" s="27"/>
      <c r="D81" s="27"/>
      <c r="E81" s="27"/>
      <c r="F81" s="26"/>
      <c r="G81" s="12"/>
      <c r="H81" s="11"/>
      <c r="I81" s="11"/>
      <c r="J81" s="11"/>
    </row>
    <row r="82" spans="1:10" s="5" customFormat="1" ht="18" x14ac:dyDescent="0.35">
      <c r="A82" s="11"/>
      <c r="B82" s="11"/>
      <c r="C82" s="67" t="s">
        <v>41</v>
      </c>
      <c r="D82" s="27"/>
      <c r="E82" s="27"/>
      <c r="F82" s="26"/>
      <c r="G82" s="12"/>
      <c r="H82" s="11"/>
      <c r="I82" s="11"/>
      <c r="J82" s="11"/>
    </row>
    <row r="83" spans="1:10" s="5" customFormat="1" ht="15.6" customHeight="1" x14ac:dyDescent="0.3">
      <c r="A83" s="11"/>
      <c r="B83" s="11"/>
      <c r="C83" s="159" t="s">
        <v>91</v>
      </c>
      <c r="D83" s="159"/>
      <c r="E83" s="159"/>
      <c r="F83" s="159"/>
      <c r="G83" s="159"/>
      <c r="H83" s="159"/>
      <c r="I83" s="11"/>
      <c r="J83" s="11"/>
    </row>
    <row r="84" spans="1:10" s="5" customFormat="1" x14ac:dyDescent="0.3">
      <c r="A84" s="11"/>
      <c r="B84" s="11"/>
      <c r="C84" s="159"/>
      <c r="D84" s="159"/>
      <c r="E84" s="159"/>
      <c r="F84" s="159"/>
      <c r="G84" s="159"/>
      <c r="H84" s="159"/>
      <c r="I84" s="11"/>
      <c r="J84" s="11"/>
    </row>
    <row r="85" spans="1:10" s="5" customFormat="1" ht="9" customHeight="1" x14ac:dyDescent="0.3">
      <c r="A85" s="11"/>
      <c r="B85" s="11"/>
      <c r="C85" s="27"/>
      <c r="D85" s="27"/>
      <c r="E85" s="27"/>
      <c r="F85" s="26"/>
      <c r="G85" s="12"/>
      <c r="H85" s="11"/>
      <c r="I85" s="11"/>
      <c r="J85" s="11"/>
    </row>
    <row r="86" spans="1:10" s="5" customFormat="1" ht="46.8" x14ac:dyDescent="0.3">
      <c r="A86" s="11"/>
      <c r="B86" s="11"/>
      <c r="C86" s="49" t="s">
        <v>31</v>
      </c>
      <c r="D86" s="49" t="s">
        <v>63</v>
      </c>
      <c r="E86" s="49" t="s">
        <v>64</v>
      </c>
      <c r="F86" s="49" t="s">
        <v>39</v>
      </c>
      <c r="G86" s="50" t="s">
        <v>44</v>
      </c>
      <c r="H86" s="50" t="s">
        <v>48</v>
      </c>
      <c r="I86" s="11"/>
      <c r="J86" s="11"/>
    </row>
    <row r="87" spans="1:10" s="5" customFormat="1" x14ac:dyDescent="0.3">
      <c r="A87" s="11"/>
      <c r="B87" s="11"/>
      <c r="C87" s="33" t="s">
        <v>134</v>
      </c>
      <c r="D87" s="36"/>
      <c r="E87" s="36"/>
      <c r="F87" s="4"/>
      <c r="G87" s="22">
        <f>IF(F87="Annually",(D87+E87)/12,D87+E87)</f>
        <v>0</v>
      </c>
      <c r="H87" s="22">
        <f>IF(F87="Annually",E87/12,E87)</f>
        <v>0</v>
      </c>
      <c r="I87" s="13" t="str">
        <f t="shared" ref="I87:I100" si="10">IF(AND(C87="",G87&lt;&gt;0),"Error: add description or remove amount","")</f>
        <v/>
      </c>
      <c r="J87" s="11"/>
    </row>
    <row r="88" spans="1:10" s="5" customFormat="1" x14ac:dyDescent="0.3">
      <c r="A88" s="11"/>
      <c r="B88" s="11"/>
      <c r="C88" s="31" t="s">
        <v>57</v>
      </c>
      <c r="D88" s="36"/>
      <c r="E88" s="36"/>
      <c r="F88" s="4"/>
      <c r="G88" s="22">
        <f t="shared" ref="G88:G94" si="11">IF(F88="Annually",(D88+E88)/12,D88+E88)</f>
        <v>0</v>
      </c>
      <c r="H88" s="22">
        <f t="shared" ref="H88:H100" si="12">IF(F88="Annually",E88/12,E88)</f>
        <v>0</v>
      </c>
      <c r="I88" s="13" t="str">
        <f t="shared" si="10"/>
        <v/>
      </c>
      <c r="J88" s="11"/>
    </row>
    <row r="89" spans="1:10" s="5" customFormat="1" x14ac:dyDescent="0.3">
      <c r="A89" s="11"/>
      <c r="B89" s="11"/>
      <c r="C89" s="31" t="s">
        <v>58</v>
      </c>
      <c r="D89" s="36"/>
      <c r="E89" s="36"/>
      <c r="F89" s="4"/>
      <c r="G89" s="22">
        <f t="shared" si="11"/>
        <v>0</v>
      </c>
      <c r="H89" s="22">
        <f t="shared" si="12"/>
        <v>0</v>
      </c>
      <c r="I89" s="13" t="str">
        <f t="shared" si="10"/>
        <v/>
      </c>
      <c r="J89" s="11"/>
    </row>
    <row r="90" spans="1:10" s="5" customFormat="1" x14ac:dyDescent="0.3">
      <c r="A90" s="11"/>
      <c r="B90" s="11"/>
      <c r="C90" s="31" t="s">
        <v>7</v>
      </c>
      <c r="D90" s="36"/>
      <c r="E90" s="36"/>
      <c r="F90" s="4"/>
      <c r="G90" s="22">
        <f t="shared" si="11"/>
        <v>0</v>
      </c>
      <c r="H90" s="22">
        <f t="shared" si="12"/>
        <v>0</v>
      </c>
      <c r="I90" s="13" t="str">
        <f t="shared" si="10"/>
        <v/>
      </c>
      <c r="J90" s="11"/>
    </row>
    <row r="91" spans="1:10" s="5" customFormat="1" x14ac:dyDescent="0.3">
      <c r="A91" s="11"/>
      <c r="B91" s="11"/>
      <c r="C91" s="31" t="s">
        <v>8</v>
      </c>
      <c r="D91" s="36"/>
      <c r="E91" s="36"/>
      <c r="F91" s="4"/>
      <c r="G91" s="22">
        <f t="shared" si="11"/>
        <v>0</v>
      </c>
      <c r="H91" s="22">
        <f t="shared" si="12"/>
        <v>0</v>
      </c>
      <c r="I91" s="13" t="str">
        <f t="shared" si="10"/>
        <v/>
      </c>
      <c r="J91" s="11"/>
    </row>
    <row r="92" spans="1:10" s="5" customFormat="1" x14ac:dyDescent="0.3">
      <c r="A92" s="11"/>
      <c r="B92" s="11"/>
      <c r="C92" s="33" t="s">
        <v>9</v>
      </c>
      <c r="D92" s="36"/>
      <c r="E92" s="36"/>
      <c r="F92" s="4"/>
      <c r="G92" s="22">
        <f t="shared" si="11"/>
        <v>0</v>
      </c>
      <c r="H92" s="22">
        <f t="shared" si="12"/>
        <v>0</v>
      </c>
      <c r="I92" s="13" t="str">
        <f t="shared" si="10"/>
        <v/>
      </c>
      <c r="J92" s="11"/>
    </row>
    <row r="93" spans="1:10" s="5" customFormat="1" x14ac:dyDescent="0.3">
      <c r="A93" s="11"/>
      <c r="B93" s="11"/>
      <c r="C93" s="31" t="s">
        <v>36</v>
      </c>
      <c r="D93" s="36"/>
      <c r="E93" s="36"/>
      <c r="F93" s="4"/>
      <c r="G93" s="22">
        <f t="shared" ref="G93" si="13">IF(F93="Annually",(D93+E93)/12,D93+E93)</f>
        <v>0</v>
      </c>
      <c r="H93" s="22">
        <f t="shared" si="12"/>
        <v>0</v>
      </c>
      <c r="I93" s="13" t="str">
        <f t="shared" si="10"/>
        <v/>
      </c>
      <c r="J93" s="11"/>
    </row>
    <row r="94" spans="1:10" s="5" customFormat="1" x14ac:dyDescent="0.3">
      <c r="A94" s="11"/>
      <c r="B94" s="11"/>
      <c r="C94" s="31" t="s">
        <v>24</v>
      </c>
      <c r="D94" s="36"/>
      <c r="E94" s="36"/>
      <c r="F94" s="4"/>
      <c r="G94" s="22">
        <f t="shared" si="11"/>
        <v>0</v>
      </c>
      <c r="H94" s="22">
        <f t="shared" si="12"/>
        <v>0</v>
      </c>
      <c r="I94" s="13" t="str">
        <f t="shared" si="10"/>
        <v/>
      </c>
      <c r="J94" s="11"/>
    </row>
    <row r="95" spans="1:10" s="5" customFormat="1" x14ac:dyDescent="0.3">
      <c r="A95" s="11"/>
      <c r="B95" s="11"/>
      <c r="C95" s="31" t="s">
        <v>59</v>
      </c>
      <c r="D95" s="36"/>
      <c r="E95" s="36"/>
      <c r="F95" s="4"/>
      <c r="G95" s="22">
        <f t="shared" ref="G95:G98" si="14">IF(F95="Annually",(D95+E95)/12,D95+E95)</f>
        <v>0</v>
      </c>
      <c r="H95" s="22">
        <f t="shared" ref="H95:H98" si="15">IF(F95="Annually",E95/12,E95)</f>
        <v>0</v>
      </c>
      <c r="I95" s="13" t="str">
        <f t="shared" si="10"/>
        <v/>
      </c>
      <c r="J95" s="11"/>
    </row>
    <row r="96" spans="1:10" s="5" customFormat="1" x14ac:dyDescent="0.3">
      <c r="A96" s="11"/>
      <c r="B96" s="11"/>
      <c r="C96" s="31" t="s">
        <v>10</v>
      </c>
      <c r="D96" s="36"/>
      <c r="E96" s="36"/>
      <c r="F96" s="4"/>
      <c r="G96" s="22">
        <f t="shared" si="14"/>
        <v>0</v>
      </c>
      <c r="H96" s="22">
        <f t="shared" si="15"/>
        <v>0</v>
      </c>
      <c r="I96" s="13" t="str">
        <f t="shared" si="10"/>
        <v/>
      </c>
      <c r="J96" s="11"/>
    </row>
    <row r="97" spans="1:10" s="5" customFormat="1" x14ac:dyDescent="0.3">
      <c r="A97" s="11"/>
      <c r="B97" s="11"/>
      <c r="C97" s="31" t="s">
        <v>121</v>
      </c>
      <c r="D97" s="36"/>
      <c r="E97" s="36"/>
      <c r="F97" s="4"/>
      <c r="G97" s="22">
        <f t="shared" si="14"/>
        <v>0</v>
      </c>
      <c r="H97" s="22">
        <f t="shared" si="15"/>
        <v>0</v>
      </c>
      <c r="I97" s="13" t="str">
        <f t="shared" si="10"/>
        <v/>
      </c>
      <c r="J97" s="11"/>
    </row>
    <row r="98" spans="1:10" s="5" customFormat="1" x14ac:dyDescent="0.3">
      <c r="A98" s="11"/>
      <c r="B98" s="13"/>
      <c r="C98" s="31"/>
      <c r="D98" s="36"/>
      <c r="E98" s="36"/>
      <c r="F98" s="4"/>
      <c r="G98" s="22">
        <f t="shared" si="14"/>
        <v>0</v>
      </c>
      <c r="H98" s="22">
        <f t="shared" si="15"/>
        <v>0</v>
      </c>
      <c r="I98" s="13" t="str">
        <f t="shared" si="10"/>
        <v/>
      </c>
      <c r="J98" s="11"/>
    </row>
    <row r="99" spans="1:10" s="5" customFormat="1" x14ac:dyDescent="0.3">
      <c r="A99" s="11"/>
      <c r="B99" s="11"/>
      <c r="C99" s="31"/>
      <c r="D99" s="36"/>
      <c r="E99" s="36"/>
      <c r="F99" s="4"/>
      <c r="G99" s="22">
        <f t="shared" ref="G99:G100" si="16">IF(F99="Annually",(D99+E99)/12,D99+E99)</f>
        <v>0</v>
      </c>
      <c r="H99" s="22">
        <f t="shared" si="12"/>
        <v>0</v>
      </c>
      <c r="I99" s="13" t="str">
        <f t="shared" si="10"/>
        <v/>
      </c>
      <c r="J99" s="11"/>
    </row>
    <row r="100" spans="1:10" s="5" customFormat="1" x14ac:dyDescent="0.3">
      <c r="A100" s="11"/>
      <c r="B100" s="11"/>
      <c r="C100" s="33"/>
      <c r="D100" s="36"/>
      <c r="E100" s="36"/>
      <c r="F100" s="4"/>
      <c r="G100" s="22">
        <f t="shared" si="16"/>
        <v>0</v>
      </c>
      <c r="H100" s="22">
        <f t="shared" si="12"/>
        <v>0</v>
      </c>
      <c r="I100" s="13" t="str">
        <f t="shared" si="10"/>
        <v/>
      </c>
      <c r="J100" s="11"/>
    </row>
    <row r="101" spans="1:10" s="5" customFormat="1" x14ac:dyDescent="0.3">
      <c r="A101" s="11"/>
      <c r="B101" s="11"/>
      <c r="C101" s="13"/>
      <c r="D101" s="27"/>
      <c r="E101" s="27"/>
      <c r="F101" s="69" t="s">
        <v>79</v>
      </c>
      <c r="G101" s="28">
        <f>SUM(G87:G100)</f>
        <v>0</v>
      </c>
      <c r="H101" s="28">
        <f>SUM(H87:H100)</f>
        <v>0</v>
      </c>
      <c r="I101" s="11"/>
      <c r="J101" s="11"/>
    </row>
    <row r="102" spans="1:10" s="5" customFormat="1" x14ac:dyDescent="0.3">
      <c r="A102" s="11"/>
      <c r="B102" s="11"/>
      <c r="C102" s="27"/>
      <c r="D102" s="27"/>
      <c r="E102" s="27"/>
      <c r="F102" s="26"/>
      <c r="G102" s="12"/>
      <c r="H102" s="11"/>
      <c r="I102" s="11"/>
      <c r="J102" s="11"/>
    </row>
    <row r="103" spans="1:10" s="5" customFormat="1" ht="18" x14ac:dyDescent="0.35">
      <c r="A103" s="11"/>
      <c r="B103" s="11"/>
      <c r="C103" s="67" t="s">
        <v>65</v>
      </c>
      <c r="D103" s="27"/>
      <c r="E103" s="27"/>
      <c r="F103" s="26"/>
      <c r="G103" s="12"/>
      <c r="H103" s="11"/>
      <c r="I103" s="11"/>
      <c r="J103" s="11"/>
    </row>
    <row r="104" spans="1:10" s="5" customFormat="1" ht="10.199999999999999" customHeight="1" x14ac:dyDescent="0.3">
      <c r="A104" s="11"/>
      <c r="B104" s="11"/>
      <c r="C104" s="27"/>
      <c r="D104" s="27"/>
      <c r="E104" s="27"/>
      <c r="F104" s="26"/>
      <c r="G104" s="12"/>
      <c r="H104" s="11"/>
      <c r="I104" s="11"/>
      <c r="J104" s="11"/>
    </row>
    <row r="105" spans="1:10" s="5" customFormat="1" ht="46.8" x14ac:dyDescent="0.3">
      <c r="A105" s="11"/>
      <c r="B105" s="11"/>
      <c r="C105" s="49" t="s">
        <v>31</v>
      </c>
      <c r="D105" s="49" t="s">
        <v>63</v>
      </c>
      <c r="E105" s="49" t="s">
        <v>64</v>
      </c>
      <c r="F105" s="49" t="s">
        <v>39</v>
      </c>
      <c r="G105" s="50" t="s">
        <v>44</v>
      </c>
      <c r="H105" s="50" t="s">
        <v>48</v>
      </c>
      <c r="I105" s="11"/>
      <c r="J105" s="11"/>
    </row>
    <row r="106" spans="1:10" s="5" customFormat="1" x14ac:dyDescent="0.3">
      <c r="A106" s="11"/>
      <c r="B106" s="11"/>
      <c r="C106" s="39" t="s">
        <v>16</v>
      </c>
      <c r="D106" s="138" t="s">
        <v>34</v>
      </c>
      <c r="E106" s="139"/>
      <c r="F106" s="139"/>
      <c r="G106" s="139"/>
      <c r="H106" s="140"/>
      <c r="I106" s="11"/>
      <c r="J106" s="11"/>
    </row>
    <row r="107" spans="1:10" s="5" customFormat="1" x14ac:dyDescent="0.3">
      <c r="A107" s="11"/>
      <c r="B107" s="11"/>
      <c r="C107" s="31" t="s">
        <v>17</v>
      </c>
      <c r="D107" s="36"/>
      <c r="E107" s="36"/>
      <c r="F107" s="4"/>
      <c r="G107" s="22">
        <f t="shared" ref="G107:G113" si="17">IF(F107="Annually",(D107+E107)/12,D107+E107)</f>
        <v>0</v>
      </c>
      <c r="H107" s="22">
        <f t="shared" ref="H107:H113" si="18">IF(F107="Annually",E107/12,E107)</f>
        <v>0</v>
      </c>
      <c r="I107" s="13" t="str">
        <f t="shared" ref="I107:I113" si="19">IF(AND(C107="",G107&lt;&gt;0),"Error: add description or remove amount","")</f>
        <v/>
      </c>
      <c r="J107" s="11"/>
    </row>
    <row r="108" spans="1:10" s="5" customFormat="1" x14ac:dyDescent="0.3">
      <c r="A108" s="11"/>
      <c r="B108" s="11"/>
      <c r="C108" s="31" t="s">
        <v>18</v>
      </c>
      <c r="D108" s="36"/>
      <c r="E108" s="36"/>
      <c r="F108" s="4"/>
      <c r="G108" s="22">
        <f t="shared" si="17"/>
        <v>0</v>
      </c>
      <c r="H108" s="22">
        <f t="shared" si="18"/>
        <v>0</v>
      </c>
      <c r="I108" s="13" t="str">
        <f t="shared" si="19"/>
        <v/>
      </c>
      <c r="J108" s="11"/>
    </row>
    <row r="109" spans="1:10" s="5" customFormat="1" x14ac:dyDescent="0.3">
      <c r="A109" s="11"/>
      <c r="B109" s="11"/>
      <c r="C109" s="31" t="s">
        <v>19</v>
      </c>
      <c r="D109" s="36"/>
      <c r="E109" s="36"/>
      <c r="F109" s="4"/>
      <c r="G109" s="22">
        <f t="shared" si="17"/>
        <v>0</v>
      </c>
      <c r="H109" s="22">
        <f t="shared" si="18"/>
        <v>0</v>
      </c>
      <c r="I109" s="13" t="str">
        <f t="shared" si="19"/>
        <v/>
      </c>
      <c r="J109" s="11"/>
    </row>
    <row r="110" spans="1:10" s="5" customFormat="1" x14ac:dyDescent="0.3">
      <c r="A110" s="11"/>
      <c r="B110" s="11"/>
      <c r="C110" s="31" t="s">
        <v>20</v>
      </c>
      <c r="D110" s="36"/>
      <c r="E110" s="36"/>
      <c r="F110" s="4"/>
      <c r="G110" s="22">
        <f t="shared" si="17"/>
        <v>0</v>
      </c>
      <c r="H110" s="22">
        <f t="shared" si="18"/>
        <v>0</v>
      </c>
      <c r="I110" s="13" t="str">
        <f t="shared" si="19"/>
        <v/>
      </c>
      <c r="J110" s="11"/>
    </row>
    <row r="111" spans="1:10" s="5" customFormat="1" x14ac:dyDescent="0.3">
      <c r="A111" s="11"/>
      <c r="B111" s="11"/>
      <c r="C111" s="31"/>
      <c r="D111" s="36"/>
      <c r="E111" s="36"/>
      <c r="F111" s="4"/>
      <c r="G111" s="22">
        <f>IF(F111="Annually",(D111+E111)/12,D111+E111)</f>
        <v>0</v>
      </c>
      <c r="H111" s="22">
        <f t="shared" si="18"/>
        <v>0</v>
      </c>
      <c r="I111" s="13" t="str">
        <f t="shared" si="19"/>
        <v/>
      </c>
      <c r="J111" s="11"/>
    </row>
    <row r="112" spans="1:10" s="5" customFormat="1" x14ac:dyDescent="0.3">
      <c r="A112" s="11"/>
      <c r="B112" s="11"/>
      <c r="C112" s="31"/>
      <c r="D112" s="36"/>
      <c r="E112" s="36"/>
      <c r="F112" s="4"/>
      <c r="G112" s="22">
        <f t="shared" si="17"/>
        <v>0</v>
      </c>
      <c r="H112" s="22">
        <f t="shared" si="18"/>
        <v>0</v>
      </c>
      <c r="I112" s="13" t="str">
        <f t="shared" si="19"/>
        <v/>
      </c>
      <c r="J112" s="11"/>
    </row>
    <row r="113" spans="1:10" s="5" customFormat="1" x14ac:dyDescent="0.3">
      <c r="A113" s="11"/>
      <c r="B113" s="11"/>
      <c r="C113" s="33"/>
      <c r="D113" s="36"/>
      <c r="E113" s="36"/>
      <c r="F113" s="4"/>
      <c r="G113" s="22">
        <f t="shared" si="17"/>
        <v>0</v>
      </c>
      <c r="H113" s="22">
        <f t="shared" si="18"/>
        <v>0</v>
      </c>
      <c r="I113" s="13" t="str">
        <f t="shared" si="19"/>
        <v/>
      </c>
      <c r="J113" s="11"/>
    </row>
    <row r="114" spans="1:10" s="5" customFormat="1" x14ac:dyDescent="0.3">
      <c r="A114" s="11"/>
      <c r="B114" s="11"/>
      <c r="C114" s="13"/>
      <c r="D114" s="11"/>
      <c r="E114" s="11"/>
      <c r="F114" s="69" t="s">
        <v>79</v>
      </c>
      <c r="G114" s="28">
        <f>SUM(G106:G113)</f>
        <v>0</v>
      </c>
      <c r="H114" s="28">
        <f>SUM(H106:H113)</f>
        <v>0</v>
      </c>
      <c r="I114" s="11"/>
      <c r="J114" s="11"/>
    </row>
    <row r="115" spans="1:10" s="5" customFormat="1" x14ac:dyDescent="0.3">
      <c r="A115" s="11"/>
      <c r="B115" s="11"/>
      <c r="C115" s="11"/>
      <c r="D115" s="11"/>
      <c r="E115" s="11"/>
      <c r="F115" s="12"/>
      <c r="G115" s="12"/>
      <c r="H115" s="11"/>
      <c r="I115" s="11"/>
      <c r="J115" s="11"/>
    </row>
    <row r="116" spans="1:10" s="5" customFormat="1" ht="18" x14ac:dyDescent="0.35">
      <c r="A116" s="11"/>
      <c r="B116" s="11"/>
      <c r="C116" s="67" t="s">
        <v>14</v>
      </c>
      <c r="D116" s="11"/>
      <c r="E116" s="11"/>
      <c r="F116" s="12"/>
      <c r="G116" s="12"/>
      <c r="H116" s="11"/>
      <c r="I116" s="11"/>
      <c r="J116" s="11"/>
    </row>
    <row r="117" spans="1:10" s="5" customFormat="1" ht="15.6" customHeight="1" x14ac:dyDescent="0.3">
      <c r="A117" s="11"/>
      <c r="B117" s="11"/>
      <c r="C117" s="134" t="s">
        <v>93</v>
      </c>
      <c r="D117" s="134"/>
      <c r="E117" s="134"/>
      <c r="F117" s="134"/>
      <c r="G117" s="134"/>
      <c r="H117" s="134"/>
      <c r="I117" s="72"/>
      <c r="J117" s="88"/>
    </row>
    <row r="118" spans="1:10" s="5" customFormat="1" ht="15.6" customHeight="1" x14ac:dyDescent="0.3">
      <c r="A118" s="11"/>
      <c r="B118" s="11"/>
      <c r="C118" s="134"/>
      <c r="D118" s="134"/>
      <c r="E118" s="134"/>
      <c r="F118" s="134"/>
      <c r="G118" s="134"/>
      <c r="H118" s="134"/>
      <c r="I118" s="72"/>
      <c r="J118" s="88"/>
    </row>
    <row r="119" spans="1:10" s="5" customFormat="1" ht="19.8" customHeight="1" x14ac:dyDescent="0.3">
      <c r="A119" s="11"/>
      <c r="B119" s="11"/>
      <c r="C119" s="134"/>
      <c r="D119" s="134"/>
      <c r="E119" s="134"/>
      <c r="F119" s="134"/>
      <c r="G119" s="134"/>
      <c r="H119" s="134"/>
      <c r="I119" s="72"/>
      <c r="J119" s="88"/>
    </row>
    <row r="120" spans="1:10" s="5" customFormat="1" ht="15.6" customHeight="1" x14ac:dyDescent="0.3">
      <c r="A120" s="11"/>
      <c r="B120" s="11"/>
      <c r="C120" s="134" t="s">
        <v>92</v>
      </c>
      <c r="D120" s="134"/>
      <c r="E120" s="134"/>
      <c r="F120" s="134"/>
      <c r="G120" s="134"/>
      <c r="H120" s="134"/>
      <c r="I120" s="7"/>
      <c r="J120" s="88"/>
    </row>
    <row r="121" spans="1:10" s="5" customFormat="1" ht="15.6" customHeight="1" x14ac:dyDescent="0.3">
      <c r="A121" s="11"/>
      <c r="B121" s="11"/>
      <c r="C121" s="134"/>
      <c r="D121" s="134"/>
      <c r="E121" s="134"/>
      <c r="F121" s="134"/>
      <c r="G121" s="134"/>
      <c r="H121" s="134"/>
      <c r="I121" s="7"/>
      <c r="J121" s="88"/>
    </row>
    <row r="122" spans="1:10" s="5" customFormat="1" ht="15.6" customHeight="1" x14ac:dyDescent="0.3">
      <c r="A122" s="11"/>
      <c r="B122" s="11"/>
      <c r="C122" s="134"/>
      <c r="D122" s="134"/>
      <c r="E122" s="134"/>
      <c r="F122" s="134"/>
      <c r="G122" s="134"/>
      <c r="H122" s="134"/>
      <c r="I122" s="7"/>
      <c r="J122" s="88"/>
    </row>
    <row r="123" spans="1:10" s="5" customFormat="1" x14ac:dyDescent="0.3">
      <c r="A123" s="11"/>
      <c r="B123" s="11"/>
      <c r="C123" s="23"/>
      <c r="D123" s="23"/>
      <c r="E123" s="23"/>
      <c r="F123" s="23"/>
      <c r="G123" s="23"/>
      <c r="H123" s="23"/>
      <c r="I123" s="23"/>
      <c r="J123" s="11"/>
    </row>
    <row r="124" spans="1:10" s="5" customFormat="1" ht="46.8" x14ac:dyDescent="0.3">
      <c r="A124" s="11"/>
      <c r="B124" s="11"/>
      <c r="C124" s="49" t="s">
        <v>31</v>
      </c>
      <c r="D124" s="49" t="s">
        <v>63</v>
      </c>
      <c r="E124" s="49" t="s">
        <v>64</v>
      </c>
      <c r="F124" s="49" t="s">
        <v>39</v>
      </c>
      <c r="G124" s="50" t="s">
        <v>44</v>
      </c>
      <c r="H124" s="50" t="s">
        <v>48</v>
      </c>
      <c r="I124" s="11"/>
      <c r="J124" s="11"/>
    </row>
    <row r="125" spans="1:10" s="5" customFormat="1" x14ac:dyDescent="0.3">
      <c r="A125" s="11"/>
      <c r="B125" s="11"/>
      <c r="C125" s="31" t="s">
        <v>124</v>
      </c>
      <c r="D125" s="36"/>
      <c r="E125" s="36"/>
      <c r="F125" s="4"/>
      <c r="G125" s="22">
        <f t="shared" ref="G125:G129" si="20">IF(F125="Annually",(D125+E125)/12,D125+E125)</f>
        <v>0</v>
      </c>
      <c r="H125" s="22">
        <f>IF(F125="Annually",E125/12,E125)</f>
        <v>0</v>
      </c>
      <c r="I125" s="13" t="str">
        <f t="shared" ref="I125:I129" si="21">IF(AND(C125="",G125&lt;&gt;0),"Error: add description or remove amount","")</f>
        <v/>
      </c>
      <c r="J125" s="11"/>
    </row>
    <row r="126" spans="1:10" s="5" customFormat="1" x14ac:dyDescent="0.3">
      <c r="A126" s="11"/>
      <c r="B126" s="11"/>
      <c r="C126" s="31" t="s">
        <v>51</v>
      </c>
      <c r="D126" s="36"/>
      <c r="E126" s="36"/>
      <c r="F126" s="4"/>
      <c r="G126" s="22">
        <f t="shared" si="20"/>
        <v>0</v>
      </c>
      <c r="H126" s="22">
        <f t="shared" ref="H126:H129" si="22">IF(F126="Annually",E126/12,E126)</f>
        <v>0</v>
      </c>
      <c r="I126" s="13" t="str">
        <f t="shared" si="21"/>
        <v/>
      </c>
      <c r="J126" s="11"/>
    </row>
    <row r="127" spans="1:10" s="5" customFormat="1" x14ac:dyDescent="0.3">
      <c r="A127" s="11"/>
      <c r="B127" s="11"/>
      <c r="C127" s="31" t="s">
        <v>50</v>
      </c>
      <c r="D127" s="36"/>
      <c r="E127" s="36"/>
      <c r="F127" s="4"/>
      <c r="G127" s="22">
        <f t="shared" si="20"/>
        <v>0</v>
      </c>
      <c r="H127" s="22">
        <f t="shared" si="22"/>
        <v>0</v>
      </c>
      <c r="I127" s="13" t="str">
        <f t="shared" si="21"/>
        <v/>
      </c>
      <c r="J127" s="11"/>
    </row>
    <row r="128" spans="1:10" s="5" customFormat="1" x14ac:dyDescent="0.3">
      <c r="A128" s="11"/>
      <c r="B128" s="11"/>
      <c r="C128" s="31" t="s">
        <v>125</v>
      </c>
      <c r="D128" s="36"/>
      <c r="E128" s="36"/>
      <c r="F128" s="4"/>
      <c r="G128" s="22">
        <f t="shared" si="20"/>
        <v>0</v>
      </c>
      <c r="H128" s="22">
        <f t="shared" si="22"/>
        <v>0</v>
      </c>
      <c r="I128" s="13" t="str">
        <f t="shared" si="21"/>
        <v/>
      </c>
      <c r="J128" s="11"/>
    </row>
    <row r="129" spans="1:10" s="5" customFormat="1" x14ac:dyDescent="0.3">
      <c r="A129" s="11"/>
      <c r="B129" s="11"/>
      <c r="C129" s="33"/>
      <c r="D129" s="36"/>
      <c r="E129" s="36"/>
      <c r="F129" s="4"/>
      <c r="G129" s="22">
        <f t="shared" si="20"/>
        <v>0</v>
      </c>
      <c r="H129" s="22">
        <f t="shared" si="22"/>
        <v>0</v>
      </c>
      <c r="I129" s="13" t="str">
        <f t="shared" si="21"/>
        <v/>
      </c>
      <c r="J129" s="11"/>
    </row>
    <row r="130" spans="1:10" s="5" customFormat="1" x14ac:dyDescent="0.3">
      <c r="A130" s="11"/>
      <c r="B130" s="11"/>
      <c r="C130" s="13"/>
      <c r="D130" s="11"/>
      <c r="E130" s="11"/>
      <c r="F130" s="69" t="s">
        <v>79</v>
      </c>
      <c r="G130" s="28">
        <f>SUM(G125:G129)</f>
        <v>0</v>
      </c>
      <c r="H130" s="28">
        <f>SUM(H125:H129)</f>
        <v>0</v>
      </c>
      <c r="I130" s="11"/>
      <c r="J130" s="11"/>
    </row>
    <row r="131" spans="1:10" s="5" customFormat="1" x14ac:dyDescent="0.3">
      <c r="A131" s="11"/>
      <c r="B131" s="11"/>
      <c r="C131" s="11"/>
      <c r="D131" s="11"/>
      <c r="E131" s="11"/>
      <c r="F131" s="12"/>
      <c r="G131" s="12"/>
      <c r="H131" s="11"/>
      <c r="I131" s="11"/>
      <c r="J131" s="11"/>
    </row>
    <row r="132" spans="1:10" s="5" customFormat="1" ht="18" x14ac:dyDescent="0.35">
      <c r="A132" s="11"/>
      <c r="B132" s="11"/>
      <c r="C132" s="67" t="s">
        <v>109</v>
      </c>
      <c r="D132" s="11"/>
      <c r="E132" s="11"/>
      <c r="F132" s="12"/>
      <c r="G132" s="12"/>
      <c r="H132" s="11"/>
      <c r="I132" s="11"/>
      <c r="J132" s="11"/>
    </row>
    <row r="133" spans="1:10" s="5" customFormat="1" x14ac:dyDescent="0.3">
      <c r="A133" s="11"/>
      <c r="B133" s="11"/>
      <c r="C133" s="134" t="s">
        <v>94</v>
      </c>
      <c r="D133" s="134"/>
      <c r="E133" s="134"/>
      <c r="F133" s="134"/>
      <c r="G133" s="134"/>
      <c r="H133" s="134"/>
      <c r="I133" s="40"/>
      <c r="J133" s="11"/>
    </row>
    <row r="134" spans="1:10" s="5" customFormat="1" ht="18.600000000000001" customHeight="1" x14ac:dyDescent="0.3">
      <c r="A134" s="11"/>
      <c r="B134" s="11"/>
      <c r="C134" s="134"/>
      <c r="D134" s="134"/>
      <c r="E134" s="134"/>
      <c r="F134" s="134"/>
      <c r="G134" s="134"/>
      <c r="H134" s="134"/>
      <c r="I134" s="40"/>
      <c r="J134" s="11"/>
    </row>
    <row r="135" spans="1:10" s="5" customFormat="1" ht="15.6" customHeight="1" x14ac:dyDescent="0.3">
      <c r="A135" s="11"/>
      <c r="B135" s="11"/>
      <c r="C135" s="134" t="s">
        <v>95</v>
      </c>
      <c r="D135" s="134"/>
      <c r="E135" s="134"/>
      <c r="F135" s="134"/>
      <c r="G135" s="134"/>
      <c r="H135" s="134"/>
      <c r="I135" s="7"/>
      <c r="J135" s="11"/>
    </row>
    <row r="136" spans="1:10" s="5" customFormat="1" x14ac:dyDescent="0.3">
      <c r="A136" s="11"/>
      <c r="B136" s="11"/>
      <c r="C136" s="11"/>
      <c r="D136" s="11"/>
      <c r="E136" s="11"/>
      <c r="F136" s="12"/>
      <c r="G136" s="12"/>
      <c r="H136" s="11"/>
      <c r="I136" s="11"/>
      <c r="J136" s="11"/>
    </row>
    <row r="137" spans="1:10" s="5" customFormat="1" ht="46.8" x14ac:dyDescent="0.3">
      <c r="A137" s="11"/>
      <c r="B137" s="11"/>
      <c r="C137" s="49" t="s">
        <v>31</v>
      </c>
      <c r="D137" s="49" t="s">
        <v>63</v>
      </c>
      <c r="E137" s="49" t="s">
        <v>64</v>
      </c>
      <c r="F137" s="49" t="s">
        <v>39</v>
      </c>
      <c r="G137" s="50" t="s">
        <v>44</v>
      </c>
      <c r="H137" s="50" t="s">
        <v>48</v>
      </c>
      <c r="I137" s="11"/>
      <c r="J137" s="11"/>
    </row>
    <row r="138" spans="1:10" s="5" customFormat="1" x14ac:dyDescent="0.3">
      <c r="A138" s="11"/>
      <c r="B138" s="11"/>
      <c r="C138" s="41" t="s">
        <v>70</v>
      </c>
      <c r="D138" s="36"/>
      <c r="E138" s="36"/>
      <c r="F138" s="4"/>
      <c r="G138" s="22">
        <f t="shared" ref="G138:G152" si="23">IF(F138="Annually",(D138+E138)/12,D138+E138)</f>
        <v>0</v>
      </c>
      <c r="H138" s="22">
        <f>IF(F138="Annually",E138/12,E138)</f>
        <v>0</v>
      </c>
      <c r="I138" s="13" t="str">
        <f t="shared" ref="I138:I152" si="24">IF(AND(C138="",G138&lt;&gt;0),"Error: add description or remove amount","")</f>
        <v/>
      </c>
      <c r="J138" s="11"/>
    </row>
    <row r="139" spans="1:10" s="5" customFormat="1" x14ac:dyDescent="0.3">
      <c r="A139" s="11"/>
      <c r="B139" s="11"/>
      <c r="C139" s="33" t="s">
        <v>49</v>
      </c>
      <c r="D139" s="36"/>
      <c r="E139" s="36"/>
      <c r="F139" s="4"/>
      <c r="G139" s="22">
        <f t="shared" si="23"/>
        <v>0</v>
      </c>
      <c r="H139" s="22">
        <f t="shared" ref="H139:H152" si="25">IF(F139="Annually",E139/12,E139)</f>
        <v>0</v>
      </c>
      <c r="I139" s="13" t="str">
        <f t="shared" si="24"/>
        <v/>
      </c>
      <c r="J139" s="11"/>
    </row>
    <row r="140" spans="1:10" s="5" customFormat="1" x14ac:dyDescent="0.3">
      <c r="A140" s="11"/>
      <c r="B140" s="11"/>
      <c r="C140" s="33" t="s">
        <v>40</v>
      </c>
      <c r="D140" s="36"/>
      <c r="E140" s="36"/>
      <c r="F140" s="4"/>
      <c r="G140" s="22">
        <f t="shared" si="23"/>
        <v>0</v>
      </c>
      <c r="H140" s="22">
        <f t="shared" si="25"/>
        <v>0</v>
      </c>
      <c r="I140" s="13" t="str">
        <f t="shared" si="24"/>
        <v/>
      </c>
      <c r="J140" s="11"/>
    </row>
    <row r="141" spans="1:10" s="5" customFormat="1" x14ac:dyDescent="0.3">
      <c r="A141" s="11"/>
      <c r="B141" s="11"/>
      <c r="C141" s="33" t="s">
        <v>126</v>
      </c>
      <c r="D141" s="36"/>
      <c r="E141" s="36"/>
      <c r="F141" s="4"/>
      <c r="G141" s="22">
        <f t="shared" si="23"/>
        <v>0</v>
      </c>
      <c r="H141" s="22">
        <f t="shared" si="25"/>
        <v>0</v>
      </c>
      <c r="I141" s="13" t="str">
        <f t="shared" si="24"/>
        <v/>
      </c>
      <c r="J141" s="11"/>
    </row>
    <row r="142" spans="1:10" s="5" customFormat="1" x14ac:dyDescent="0.3">
      <c r="A142" s="11"/>
      <c r="B142" s="11"/>
      <c r="C142" s="33" t="s">
        <v>127</v>
      </c>
      <c r="D142" s="36"/>
      <c r="E142" s="36"/>
      <c r="F142" s="4"/>
      <c r="G142" s="22">
        <f t="shared" si="23"/>
        <v>0</v>
      </c>
      <c r="H142" s="22">
        <f t="shared" si="25"/>
        <v>0</v>
      </c>
      <c r="I142" s="13" t="str">
        <f t="shared" si="24"/>
        <v/>
      </c>
      <c r="J142" s="11"/>
    </row>
    <row r="143" spans="1:10" s="5" customFormat="1" x14ac:dyDescent="0.3">
      <c r="A143" s="11"/>
      <c r="B143" s="11"/>
      <c r="C143" s="33" t="s">
        <v>37</v>
      </c>
      <c r="D143" s="36"/>
      <c r="E143" s="36"/>
      <c r="F143" s="4"/>
      <c r="G143" s="22">
        <f t="shared" si="23"/>
        <v>0</v>
      </c>
      <c r="H143" s="22">
        <f t="shared" si="25"/>
        <v>0</v>
      </c>
      <c r="I143" s="13" t="str">
        <f t="shared" si="24"/>
        <v/>
      </c>
      <c r="J143" s="11"/>
    </row>
    <row r="144" spans="1:10" s="5" customFormat="1" x14ac:dyDescent="0.3">
      <c r="A144" s="11"/>
      <c r="B144" s="11"/>
      <c r="C144" s="33" t="s">
        <v>130</v>
      </c>
      <c r="D144" s="36"/>
      <c r="E144" s="36"/>
      <c r="F144" s="4"/>
      <c r="G144" s="22">
        <f t="shared" si="23"/>
        <v>0</v>
      </c>
      <c r="H144" s="22">
        <f t="shared" si="25"/>
        <v>0</v>
      </c>
      <c r="I144" s="13" t="str">
        <f t="shared" si="24"/>
        <v/>
      </c>
      <c r="J144" s="11"/>
    </row>
    <row r="145" spans="1:10" s="5" customFormat="1" x14ac:dyDescent="0.3">
      <c r="A145" s="11"/>
      <c r="B145" s="11"/>
      <c r="C145" s="33" t="s">
        <v>15</v>
      </c>
      <c r="D145" s="36"/>
      <c r="E145" s="36"/>
      <c r="F145" s="4"/>
      <c r="G145" s="22">
        <f t="shared" si="23"/>
        <v>0</v>
      </c>
      <c r="H145" s="22">
        <f t="shared" si="25"/>
        <v>0</v>
      </c>
      <c r="I145" s="13" t="str">
        <f t="shared" si="24"/>
        <v/>
      </c>
      <c r="J145" s="11"/>
    </row>
    <row r="146" spans="1:10" s="5" customFormat="1" x14ac:dyDescent="0.3">
      <c r="A146" s="11"/>
      <c r="B146" s="11"/>
      <c r="C146" s="33" t="s">
        <v>128</v>
      </c>
      <c r="D146" s="36"/>
      <c r="E146" s="36"/>
      <c r="F146" s="4"/>
      <c r="G146" s="22">
        <f t="shared" si="23"/>
        <v>0</v>
      </c>
      <c r="H146" s="22">
        <f t="shared" si="25"/>
        <v>0</v>
      </c>
      <c r="I146" s="13" t="str">
        <f t="shared" si="24"/>
        <v/>
      </c>
      <c r="J146" s="11"/>
    </row>
    <row r="147" spans="1:10" s="5" customFormat="1" x14ac:dyDescent="0.3">
      <c r="A147" s="11"/>
      <c r="B147" s="11"/>
      <c r="C147" s="33" t="s">
        <v>129</v>
      </c>
      <c r="D147" s="36"/>
      <c r="E147" s="36"/>
      <c r="F147" s="4"/>
      <c r="G147" s="22">
        <f t="shared" si="23"/>
        <v>0</v>
      </c>
      <c r="H147" s="22">
        <f t="shared" si="25"/>
        <v>0</v>
      </c>
      <c r="I147" s="13" t="str">
        <f t="shared" si="24"/>
        <v/>
      </c>
      <c r="J147" s="11"/>
    </row>
    <row r="148" spans="1:10" s="5" customFormat="1" x14ac:dyDescent="0.3">
      <c r="A148" s="11"/>
      <c r="B148" s="11"/>
      <c r="C148" s="33" t="s">
        <v>122</v>
      </c>
      <c r="D148" s="36"/>
      <c r="E148" s="36"/>
      <c r="F148" s="4"/>
      <c r="G148" s="22">
        <f t="shared" si="23"/>
        <v>0</v>
      </c>
      <c r="H148" s="22">
        <f t="shared" si="25"/>
        <v>0</v>
      </c>
      <c r="I148" s="13" t="str">
        <f t="shared" si="24"/>
        <v/>
      </c>
      <c r="J148" s="11"/>
    </row>
    <row r="149" spans="1:10" s="5" customFormat="1" x14ac:dyDescent="0.3">
      <c r="A149" s="11"/>
      <c r="B149" s="11"/>
      <c r="C149" s="33" t="s">
        <v>74</v>
      </c>
      <c r="D149" s="36"/>
      <c r="E149" s="36"/>
      <c r="F149" s="4"/>
      <c r="G149" s="22">
        <f t="shared" si="23"/>
        <v>0</v>
      </c>
      <c r="H149" s="22">
        <f t="shared" si="25"/>
        <v>0</v>
      </c>
      <c r="I149" s="13" t="str">
        <f t="shared" si="24"/>
        <v/>
      </c>
      <c r="J149" s="11"/>
    </row>
    <row r="150" spans="1:10" s="5" customFormat="1" x14ac:dyDescent="0.3">
      <c r="A150" s="11"/>
      <c r="B150" s="11"/>
      <c r="C150" s="33"/>
      <c r="D150" s="36"/>
      <c r="E150" s="36"/>
      <c r="F150" s="4"/>
      <c r="G150" s="22">
        <f t="shared" si="23"/>
        <v>0</v>
      </c>
      <c r="H150" s="22">
        <f t="shared" si="25"/>
        <v>0</v>
      </c>
      <c r="I150" s="13" t="str">
        <f t="shared" si="24"/>
        <v/>
      </c>
      <c r="J150" s="11"/>
    </row>
    <row r="151" spans="1:10" s="5" customFormat="1" x14ac:dyDescent="0.3">
      <c r="A151" s="11"/>
      <c r="B151" s="11"/>
      <c r="C151" s="33"/>
      <c r="D151" s="36"/>
      <c r="E151" s="36"/>
      <c r="F151" s="4"/>
      <c r="G151" s="22">
        <f t="shared" ref="G151" si="26">IF(F151="Annually",(D151+E151)/12,D151+E151)</f>
        <v>0</v>
      </c>
      <c r="H151" s="22">
        <f t="shared" ref="H151" si="27">IF(F151="Annually",E151/12,E151)</f>
        <v>0</v>
      </c>
      <c r="I151" s="13" t="str">
        <f t="shared" si="24"/>
        <v/>
      </c>
      <c r="J151" s="11"/>
    </row>
    <row r="152" spans="1:10" s="5" customFormat="1" x14ac:dyDescent="0.3">
      <c r="A152" s="11"/>
      <c r="B152" s="11"/>
      <c r="C152" s="33"/>
      <c r="D152" s="36"/>
      <c r="E152" s="36"/>
      <c r="F152" s="4"/>
      <c r="G152" s="22">
        <f t="shared" si="23"/>
        <v>0</v>
      </c>
      <c r="H152" s="22">
        <f t="shared" si="25"/>
        <v>0</v>
      </c>
      <c r="I152" s="13" t="str">
        <f t="shared" si="24"/>
        <v/>
      </c>
      <c r="J152" s="11"/>
    </row>
    <row r="153" spans="1:10" s="5" customFormat="1" x14ac:dyDescent="0.3">
      <c r="A153" s="11"/>
      <c r="B153" s="11"/>
      <c r="C153" s="13"/>
      <c r="D153" s="11"/>
      <c r="E153" s="11"/>
      <c r="F153" s="69" t="s">
        <v>79</v>
      </c>
      <c r="G153" s="28">
        <f>SUM(G138:G152)</f>
        <v>0</v>
      </c>
      <c r="H153" s="28">
        <f>SUM(H138:H152)</f>
        <v>0</v>
      </c>
      <c r="I153" s="11"/>
      <c r="J153" s="11"/>
    </row>
    <row r="154" spans="1:10" s="5" customFormat="1" x14ac:dyDescent="0.3">
      <c r="A154" s="11"/>
      <c r="B154" s="11"/>
      <c r="C154" s="11"/>
      <c r="D154" s="11"/>
      <c r="E154" s="11"/>
      <c r="F154" s="12"/>
      <c r="G154" s="12"/>
      <c r="H154" s="11"/>
      <c r="I154" s="11"/>
      <c r="J154" s="11"/>
    </row>
    <row r="155" spans="1:10" s="5" customFormat="1" ht="18" x14ac:dyDescent="0.35">
      <c r="A155" s="11"/>
      <c r="B155" s="11"/>
      <c r="C155" s="67" t="s">
        <v>35</v>
      </c>
      <c r="D155" s="11"/>
      <c r="E155" s="11"/>
      <c r="F155" s="12"/>
      <c r="G155" s="12"/>
      <c r="H155" s="11"/>
      <c r="I155" s="11"/>
      <c r="J155" s="11"/>
    </row>
    <row r="156" spans="1:10" s="5" customFormat="1" ht="15.9" customHeight="1" x14ac:dyDescent="0.3">
      <c r="A156" s="11"/>
      <c r="B156" s="77"/>
      <c r="C156" s="134" t="s">
        <v>96</v>
      </c>
      <c r="D156" s="134"/>
      <c r="E156" s="134"/>
      <c r="F156" s="134"/>
      <c r="G156" s="134"/>
      <c r="H156" s="134"/>
      <c r="I156" s="74"/>
      <c r="J156" s="47"/>
    </row>
    <row r="157" spans="1:10" s="5" customFormat="1" ht="15.9" customHeight="1" x14ac:dyDescent="0.3">
      <c r="A157" s="11"/>
      <c r="B157" s="77"/>
      <c r="C157" s="134"/>
      <c r="D157" s="134"/>
      <c r="E157" s="134"/>
      <c r="F157" s="134"/>
      <c r="G157" s="134"/>
      <c r="H157" s="134"/>
      <c r="I157" s="74"/>
      <c r="J157" s="47"/>
    </row>
    <row r="158" spans="1:10" s="5" customFormat="1" ht="19.2" customHeight="1" x14ac:dyDescent="0.3">
      <c r="A158" s="11"/>
      <c r="B158" s="77"/>
      <c r="C158" s="134"/>
      <c r="D158" s="134"/>
      <c r="E158" s="134"/>
      <c r="F158" s="134"/>
      <c r="G158" s="134"/>
      <c r="H158" s="134"/>
      <c r="I158" s="74"/>
      <c r="J158" s="47"/>
    </row>
    <row r="159" spans="1:10" s="5" customFormat="1" ht="15.9" customHeight="1" x14ac:dyDescent="0.3">
      <c r="A159" s="11"/>
      <c r="B159" s="77"/>
      <c r="C159" s="134" t="s">
        <v>97</v>
      </c>
      <c r="D159" s="134"/>
      <c r="E159" s="134"/>
      <c r="F159" s="134"/>
      <c r="G159" s="134"/>
      <c r="H159" s="134"/>
      <c r="I159" s="72"/>
      <c r="J159" s="47"/>
    </row>
    <row r="160" spans="1:10" s="5" customFormat="1" ht="15.9" customHeight="1" x14ac:dyDescent="0.3">
      <c r="A160" s="11"/>
      <c r="B160" s="77"/>
      <c r="C160" s="134"/>
      <c r="D160" s="134"/>
      <c r="E160" s="134"/>
      <c r="F160" s="134"/>
      <c r="G160" s="134"/>
      <c r="H160" s="134"/>
      <c r="I160" s="72"/>
      <c r="J160" s="47"/>
    </row>
    <row r="161" spans="1:10" s="5" customFormat="1" x14ac:dyDescent="0.3">
      <c r="A161" s="11"/>
      <c r="B161" s="77"/>
      <c r="C161" s="134"/>
      <c r="D161" s="134"/>
      <c r="E161" s="134"/>
      <c r="F161" s="134"/>
      <c r="G161" s="134"/>
      <c r="H161" s="134"/>
      <c r="I161" s="72"/>
      <c r="J161" s="47"/>
    </row>
    <row r="162" spans="1:10" s="5" customFormat="1" ht="9.6" customHeight="1" x14ac:dyDescent="0.3">
      <c r="A162" s="11"/>
      <c r="B162" s="11"/>
      <c r="C162" s="11"/>
      <c r="D162" s="11"/>
      <c r="E162" s="11"/>
      <c r="F162" s="12"/>
      <c r="G162" s="12"/>
      <c r="H162" s="11"/>
      <c r="I162" s="11"/>
      <c r="J162" s="11"/>
    </row>
    <row r="163" spans="1:10" s="42" customFormat="1" ht="46.8" x14ac:dyDescent="0.3">
      <c r="A163" s="43"/>
      <c r="B163" s="43"/>
      <c r="C163" s="49" t="s">
        <v>31</v>
      </c>
      <c r="D163" s="49" t="s">
        <v>63</v>
      </c>
      <c r="E163" s="49" t="s">
        <v>64</v>
      </c>
      <c r="F163" s="49" t="s">
        <v>39</v>
      </c>
      <c r="G163" s="50" t="s">
        <v>44</v>
      </c>
      <c r="H163" s="50" t="s">
        <v>48</v>
      </c>
      <c r="I163" s="43"/>
      <c r="J163" s="43"/>
    </row>
    <row r="164" spans="1:10" s="5" customFormat="1" x14ac:dyDescent="0.3">
      <c r="A164" s="11"/>
      <c r="B164" s="11"/>
      <c r="C164" s="41" t="s">
        <v>53</v>
      </c>
      <c r="D164" s="138" t="s">
        <v>54</v>
      </c>
      <c r="E164" s="139"/>
      <c r="F164" s="139"/>
      <c r="G164" s="139"/>
      <c r="H164" s="140"/>
      <c r="I164" s="11"/>
      <c r="J164" s="11"/>
    </row>
    <row r="165" spans="1:10" s="5" customFormat="1" x14ac:dyDescent="0.3">
      <c r="A165" s="11"/>
      <c r="B165" s="11"/>
      <c r="C165" s="31" t="s">
        <v>47</v>
      </c>
      <c r="D165" s="36"/>
      <c r="E165" s="36"/>
      <c r="F165" s="4"/>
      <c r="G165" s="22">
        <f t="shared" ref="G165:G186" si="28">IF(F165="Annually",(D165+E165)/12,D165+E165)</f>
        <v>0</v>
      </c>
      <c r="H165" s="22">
        <f>IF(F165="Annually",E165/12,E165)</f>
        <v>0</v>
      </c>
      <c r="I165" s="13" t="str">
        <f t="shared" ref="I165:I170" si="29">IF(AND(C165="",G165&lt;&gt;0),"Error: add description or remove amount","")</f>
        <v/>
      </c>
      <c r="J165" s="11"/>
    </row>
    <row r="166" spans="1:10" s="5" customFormat="1" x14ac:dyDescent="0.3">
      <c r="A166" s="11"/>
      <c r="B166" s="11"/>
      <c r="C166" s="31" t="s">
        <v>46</v>
      </c>
      <c r="D166" s="36"/>
      <c r="E166" s="36"/>
      <c r="F166" s="4"/>
      <c r="G166" s="22">
        <f t="shared" si="28"/>
        <v>0</v>
      </c>
      <c r="H166" s="22">
        <f t="shared" ref="H166:H186" si="30">IF(F166="Annually",E166/12,E166)</f>
        <v>0</v>
      </c>
      <c r="I166" s="13" t="str">
        <f t="shared" si="29"/>
        <v/>
      </c>
      <c r="J166" s="11"/>
    </row>
    <row r="167" spans="1:10" s="5" customFormat="1" x14ac:dyDescent="0.3">
      <c r="A167" s="11"/>
      <c r="B167" s="11"/>
      <c r="C167" s="31" t="s">
        <v>123</v>
      </c>
      <c r="D167" s="36"/>
      <c r="E167" s="36"/>
      <c r="F167" s="4"/>
      <c r="G167" s="22">
        <f t="shared" si="28"/>
        <v>0</v>
      </c>
      <c r="H167" s="22">
        <f t="shared" si="30"/>
        <v>0</v>
      </c>
      <c r="I167" s="13" t="str">
        <f t="shared" si="29"/>
        <v/>
      </c>
      <c r="J167" s="11"/>
    </row>
    <row r="168" spans="1:10" s="5" customFormat="1" x14ac:dyDescent="0.3">
      <c r="A168" s="11"/>
      <c r="B168" s="13"/>
      <c r="C168" s="31"/>
      <c r="D168" s="36"/>
      <c r="E168" s="36"/>
      <c r="F168" s="4"/>
      <c r="G168" s="22">
        <f t="shared" si="28"/>
        <v>0</v>
      </c>
      <c r="H168" s="22">
        <f t="shared" si="30"/>
        <v>0</v>
      </c>
      <c r="I168" s="13" t="str">
        <f t="shared" si="29"/>
        <v/>
      </c>
      <c r="J168" s="11"/>
    </row>
    <row r="169" spans="1:10" s="5" customFormat="1" x14ac:dyDescent="0.3">
      <c r="A169" s="11"/>
      <c r="B169" s="13"/>
      <c r="C169" s="31"/>
      <c r="D169" s="36"/>
      <c r="E169" s="36"/>
      <c r="F169" s="4"/>
      <c r="G169" s="22">
        <f t="shared" ref="G169" si="31">IF(F169="Annually",(D169+E169)/12,D169+E169)</f>
        <v>0</v>
      </c>
      <c r="H169" s="22">
        <f t="shared" ref="H169" si="32">IF(F169="Annually",E169/12,E169)</f>
        <v>0</v>
      </c>
      <c r="I169" s="13" t="str">
        <f t="shared" si="29"/>
        <v/>
      </c>
      <c r="J169" s="11"/>
    </row>
    <row r="170" spans="1:10" s="5" customFormat="1" x14ac:dyDescent="0.3">
      <c r="A170" s="11"/>
      <c r="B170" s="13"/>
      <c r="C170" s="33"/>
      <c r="D170" s="36"/>
      <c r="E170" s="36"/>
      <c r="F170" s="4"/>
      <c r="G170" s="22">
        <f t="shared" si="28"/>
        <v>0</v>
      </c>
      <c r="H170" s="22">
        <f t="shared" si="30"/>
        <v>0</v>
      </c>
      <c r="I170" s="13" t="str">
        <f t="shared" si="29"/>
        <v/>
      </c>
      <c r="J170" s="11"/>
    </row>
    <row r="171" spans="1:10" s="11" customFormat="1" x14ac:dyDescent="0.3">
      <c r="C171" s="44"/>
      <c r="D171" s="14"/>
      <c r="E171" s="14"/>
      <c r="F171" s="69" t="s">
        <v>79</v>
      </c>
      <c r="G171" s="28">
        <f>SUM(G165:G170)</f>
        <v>0</v>
      </c>
      <c r="H171" s="28">
        <f>SUM(H165:H170)</f>
        <v>0</v>
      </c>
    </row>
    <row r="172" spans="1:10" s="11" customFormat="1" x14ac:dyDescent="0.3">
      <c r="C172" s="44"/>
      <c r="D172" s="14"/>
      <c r="E172" s="14"/>
      <c r="F172" s="24"/>
      <c r="G172" s="46"/>
      <c r="H172" s="46"/>
    </row>
    <row r="173" spans="1:10" s="11" customFormat="1" ht="18" x14ac:dyDescent="0.35">
      <c r="C173" s="70" t="s">
        <v>21</v>
      </c>
      <c r="D173" s="14"/>
      <c r="E173" s="14"/>
      <c r="F173" s="45"/>
      <c r="G173" s="12"/>
      <c r="H173" s="12"/>
    </row>
    <row r="174" spans="1:10" s="11" customFormat="1" ht="15.6" customHeight="1" x14ac:dyDescent="0.3">
      <c r="C174" s="135" t="s">
        <v>98</v>
      </c>
      <c r="D174" s="135"/>
      <c r="E174" s="135"/>
      <c r="F174" s="135"/>
      <c r="G174" s="135"/>
      <c r="H174" s="135"/>
      <c r="I174" s="75"/>
    </row>
    <row r="175" spans="1:10" s="11" customFormat="1" ht="15.6" customHeight="1" x14ac:dyDescent="0.3">
      <c r="C175" s="135"/>
      <c r="D175" s="135"/>
      <c r="E175" s="135"/>
      <c r="F175" s="135"/>
      <c r="G175" s="135"/>
      <c r="H175" s="135"/>
      <c r="I175" s="75"/>
    </row>
    <row r="176" spans="1:10" s="11" customFormat="1" ht="7.8" customHeight="1" x14ac:dyDescent="0.3">
      <c r="C176" s="47"/>
      <c r="D176" s="47"/>
      <c r="E176" s="47"/>
      <c r="F176" s="47"/>
      <c r="G176" s="47"/>
      <c r="H176" s="47"/>
      <c r="I176" s="47"/>
    </row>
    <row r="177" spans="1:21" s="5" customFormat="1" ht="46.8" x14ac:dyDescent="0.3">
      <c r="A177" s="11"/>
      <c r="B177" s="11"/>
      <c r="C177" s="49" t="s">
        <v>31</v>
      </c>
      <c r="D177" s="49" t="s">
        <v>63</v>
      </c>
      <c r="E177" s="49" t="s">
        <v>64</v>
      </c>
      <c r="F177" s="49" t="s">
        <v>39</v>
      </c>
      <c r="G177" s="50" t="s">
        <v>44</v>
      </c>
      <c r="H177" s="50" t="s">
        <v>48</v>
      </c>
      <c r="I177" s="11"/>
      <c r="J177" s="11"/>
    </row>
    <row r="178" spans="1:21" s="5" customFormat="1" x14ac:dyDescent="0.3">
      <c r="A178" s="11"/>
      <c r="B178" s="11"/>
      <c r="C178" s="41" t="s">
        <v>32</v>
      </c>
      <c r="D178" s="36"/>
      <c r="E178" s="36"/>
      <c r="F178" s="4"/>
      <c r="G178" s="22">
        <f t="shared" si="28"/>
        <v>0</v>
      </c>
      <c r="H178" s="22">
        <f t="shared" si="30"/>
        <v>0</v>
      </c>
      <c r="I178" s="13" t="str">
        <f t="shared" ref="I178:I183" si="33">IF(AND(C178="",G178&lt;&gt;0),"Error: add description or remove amount","")</f>
        <v/>
      </c>
      <c r="J178" s="11"/>
    </row>
    <row r="179" spans="1:21" s="5" customFormat="1" x14ac:dyDescent="0.3">
      <c r="A179" s="11"/>
      <c r="B179" s="87"/>
      <c r="C179" s="33" t="s">
        <v>76</v>
      </c>
      <c r="D179" s="36"/>
      <c r="E179" s="36"/>
      <c r="F179" s="4"/>
      <c r="G179" s="22">
        <f t="shared" si="28"/>
        <v>0</v>
      </c>
      <c r="H179" s="22">
        <f t="shared" si="30"/>
        <v>0</v>
      </c>
      <c r="I179" s="13" t="str">
        <f t="shared" si="33"/>
        <v/>
      </c>
      <c r="J179" s="11"/>
    </row>
    <row r="180" spans="1:21" s="5" customFormat="1" x14ac:dyDescent="0.3">
      <c r="A180" s="11"/>
      <c r="B180" s="11"/>
      <c r="C180" s="33" t="s">
        <v>22</v>
      </c>
      <c r="D180" s="36"/>
      <c r="E180" s="36"/>
      <c r="F180" s="4"/>
      <c r="G180" s="22">
        <f t="shared" si="28"/>
        <v>0</v>
      </c>
      <c r="H180" s="22">
        <f t="shared" si="30"/>
        <v>0</v>
      </c>
      <c r="I180" s="13" t="str">
        <f t="shared" si="33"/>
        <v/>
      </c>
      <c r="J180" s="11"/>
    </row>
    <row r="181" spans="1:21" s="5" customFormat="1" x14ac:dyDescent="0.3">
      <c r="A181" s="11"/>
      <c r="B181" s="11"/>
      <c r="C181" s="33" t="s">
        <v>52</v>
      </c>
      <c r="D181" s="36"/>
      <c r="E181" s="36"/>
      <c r="F181" s="4"/>
      <c r="G181" s="22">
        <f t="shared" si="28"/>
        <v>0</v>
      </c>
      <c r="H181" s="22">
        <f t="shared" si="30"/>
        <v>0</v>
      </c>
      <c r="I181" s="13" t="str">
        <f t="shared" si="33"/>
        <v/>
      </c>
      <c r="J181" s="11"/>
    </row>
    <row r="182" spans="1:21" s="5" customFormat="1" x14ac:dyDescent="0.3">
      <c r="A182" s="11"/>
      <c r="B182" s="13"/>
      <c r="C182" s="33" t="s">
        <v>33</v>
      </c>
      <c r="D182" s="36"/>
      <c r="E182" s="36"/>
      <c r="F182" s="4"/>
      <c r="G182" s="22">
        <f t="shared" si="28"/>
        <v>0</v>
      </c>
      <c r="H182" s="22">
        <f t="shared" si="30"/>
        <v>0</v>
      </c>
      <c r="I182" s="13" t="str">
        <f t="shared" si="33"/>
        <v/>
      </c>
      <c r="J182" s="11"/>
    </row>
    <row r="183" spans="1:21" s="5" customFormat="1" x14ac:dyDescent="0.3">
      <c r="A183" s="11"/>
      <c r="B183" s="11"/>
      <c r="C183" s="33" t="s">
        <v>23</v>
      </c>
      <c r="D183" s="36"/>
      <c r="E183" s="36"/>
      <c r="F183" s="4"/>
      <c r="G183" s="22">
        <f t="shared" si="28"/>
        <v>0</v>
      </c>
      <c r="H183" s="22">
        <f t="shared" si="30"/>
        <v>0</v>
      </c>
      <c r="I183" s="13" t="str">
        <f t="shared" si="33"/>
        <v/>
      </c>
      <c r="J183" s="11"/>
    </row>
    <row r="184" spans="1:21" s="5" customFormat="1" x14ac:dyDescent="0.3">
      <c r="A184" s="11"/>
      <c r="B184" s="13"/>
      <c r="C184" s="33"/>
      <c r="D184" s="36"/>
      <c r="E184" s="36"/>
      <c r="F184" s="4"/>
      <c r="G184" s="22">
        <f t="shared" ref="G184:G185" si="34">IF(F184="Annually",(D184+E184)/12,D184+E184)</f>
        <v>0</v>
      </c>
      <c r="H184" s="22">
        <f t="shared" ref="H184:H185" si="35">IF(F184="Annually",E184/12,E184)</f>
        <v>0</v>
      </c>
      <c r="I184" s="13" t="str">
        <f>IF(AND(C184="",G184&lt;&gt;0),"Error: add description or remove amount","")</f>
        <v/>
      </c>
      <c r="J184" s="11"/>
    </row>
    <row r="185" spans="1:21" s="5" customFormat="1" x14ac:dyDescent="0.3">
      <c r="A185" s="11"/>
      <c r="B185" s="13"/>
      <c r="C185" s="33"/>
      <c r="D185" s="36"/>
      <c r="E185" s="36"/>
      <c r="F185" s="4"/>
      <c r="G185" s="22">
        <f t="shared" si="34"/>
        <v>0</v>
      </c>
      <c r="H185" s="22">
        <f t="shared" si="35"/>
        <v>0</v>
      </c>
      <c r="I185" s="13" t="str">
        <f t="shared" ref="I185:I186" si="36">IF(AND(C185="",G185&lt;&gt;0),"Error: add description or remove amount","")</f>
        <v/>
      </c>
      <c r="J185" s="11"/>
    </row>
    <row r="186" spans="1:21" s="5" customFormat="1" x14ac:dyDescent="0.3">
      <c r="A186" s="11"/>
      <c r="B186" s="13"/>
      <c r="C186" s="33"/>
      <c r="D186" s="36"/>
      <c r="E186" s="36"/>
      <c r="F186" s="4"/>
      <c r="G186" s="22">
        <f t="shared" si="28"/>
        <v>0</v>
      </c>
      <c r="H186" s="22">
        <f t="shared" si="30"/>
        <v>0</v>
      </c>
      <c r="I186" s="13" t="str">
        <f t="shared" si="36"/>
        <v/>
      </c>
      <c r="J186" s="11"/>
    </row>
    <row r="187" spans="1:21" s="5" customFormat="1" x14ac:dyDescent="0.3">
      <c r="A187" s="11"/>
      <c r="B187" s="11"/>
      <c r="C187" s="13"/>
      <c r="D187" s="11"/>
      <c r="E187" s="11"/>
      <c r="F187" s="69" t="s">
        <v>79</v>
      </c>
      <c r="G187" s="28">
        <f>SUM(G178:G186)</f>
        <v>0</v>
      </c>
      <c r="H187" s="28">
        <f>SUM(H178:H186)</f>
        <v>0</v>
      </c>
      <c r="I187" s="13"/>
      <c r="J187" s="11"/>
    </row>
    <row r="188" spans="1:21" s="5" customFormat="1" x14ac:dyDescent="0.3">
      <c r="A188" s="11"/>
      <c r="B188" s="11"/>
      <c r="C188" s="11"/>
      <c r="D188" s="11"/>
      <c r="E188" s="11"/>
      <c r="F188" s="12"/>
      <c r="G188" s="12"/>
      <c r="H188" s="11"/>
      <c r="I188" s="11"/>
      <c r="J188" s="11"/>
    </row>
    <row r="189" spans="1:21" s="5" customFormat="1" ht="18" x14ac:dyDescent="0.35">
      <c r="A189" s="11"/>
      <c r="B189" s="11"/>
      <c r="C189" s="67" t="s">
        <v>42</v>
      </c>
      <c r="D189" s="11"/>
      <c r="E189" s="11"/>
      <c r="F189" s="12"/>
      <c r="G189" s="12"/>
      <c r="H189" s="11"/>
      <c r="I189" s="11"/>
      <c r="J189" s="11"/>
    </row>
    <row r="190" spans="1:21" s="5" customFormat="1" ht="14.4" customHeight="1" x14ac:dyDescent="0.3">
      <c r="A190" s="11"/>
      <c r="B190" s="11"/>
      <c r="C190" s="134" t="s">
        <v>99</v>
      </c>
      <c r="D190" s="134"/>
      <c r="E190" s="134"/>
      <c r="F190" s="134"/>
      <c r="G190" s="134"/>
      <c r="H190" s="134"/>
      <c r="I190" s="7"/>
      <c r="J190" s="89"/>
      <c r="K190" s="48"/>
      <c r="L190" s="48"/>
      <c r="M190" s="48"/>
      <c r="N190" s="48"/>
      <c r="O190" s="48"/>
      <c r="P190" s="48"/>
      <c r="Q190" s="48"/>
      <c r="R190" s="48"/>
      <c r="S190" s="48"/>
      <c r="T190" s="48"/>
      <c r="U190" s="48"/>
    </row>
    <row r="191" spans="1:21" s="5" customFormat="1" x14ac:dyDescent="0.3">
      <c r="A191" s="11"/>
      <c r="B191" s="11"/>
      <c r="C191" s="134"/>
      <c r="D191" s="134"/>
      <c r="E191" s="134"/>
      <c r="F191" s="134"/>
      <c r="G191" s="134"/>
      <c r="H191" s="134"/>
      <c r="I191" s="7"/>
      <c r="J191" s="89"/>
      <c r="K191" s="48"/>
      <c r="L191" s="48"/>
      <c r="M191" s="48"/>
      <c r="N191" s="48"/>
      <c r="O191" s="48"/>
      <c r="P191" s="48"/>
      <c r="Q191" s="48"/>
      <c r="R191" s="48"/>
      <c r="S191" s="48"/>
      <c r="T191" s="48"/>
      <c r="U191" s="48"/>
    </row>
    <row r="192" spans="1:21" s="5" customFormat="1" x14ac:dyDescent="0.3">
      <c r="A192" s="11"/>
      <c r="B192" s="11"/>
      <c r="C192" s="134"/>
      <c r="D192" s="134"/>
      <c r="E192" s="134"/>
      <c r="F192" s="134"/>
      <c r="G192" s="134"/>
      <c r="H192" s="134"/>
      <c r="I192" s="7"/>
      <c r="J192" s="89"/>
      <c r="K192" s="48"/>
      <c r="L192" s="48"/>
      <c r="M192" s="48"/>
      <c r="N192" s="48"/>
      <c r="O192" s="48"/>
      <c r="P192" s="48"/>
      <c r="Q192" s="48"/>
      <c r="R192" s="48"/>
      <c r="S192" s="48"/>
      <c r="T192" s="48"/>
      <c r="U192" s="48"/>
    </row>
    <row r="193" spans="1:10" s="5" customFormat="1" x14ac:dyDescent="0.3">
      <c r="A193" s="11"/>
      <c r="B193" s="11"/>
      <c r="C193" s="11"/>
      <c r="D193" s="11"/>
      <c r="E193" s="11"/>
      <c r="F193" s="12"/>
      <c r="G193" s="12"/>
      <c r="H193" s="11"/>
      <c r="I193" s="11"/>
      <c r="J193" s="11"/>
    </row>
    <row r="194" spans="1:10" s="5" customFormat="1" ht="46.8" x14ac:dyDescent="0.3">
      <c r="A194" s="11"/>
      <c r="B194" s="11"/>
      <c r="C194" s="49" t="s">
        <v>31</v>
      </c>
      <c r="D194" s="49" t="s">
        <v>63</v>
      </c>
      <c r="E194" s="49" t="s">
        <v>64</v>
      </c>
      <c r="F194" s="49" t="s">
        <v>39</v>
      </c>
      <c r="G194" s="50" t="s">
        <v>44</v>
      </c>
      <c r="H194" s="50" t="s">
        <v>48</v>
      </c>
      <c r="I194" s="11"/>
      <c r="J194" s="11"/>
    </row>
    <row r="195" spans="1:10" s="5" customFormat="1" x14ac:dyDescent="0.3">
      <c r="A195" s="11"/>
      <c r="B195" s="11"/>
      <c r="C195" s="33" t="s">
        <v>133</v>
      </c>
      <c r="D195" s="36"/>
      <c r="E195" s="36"/>
      <c r="F195" s="4"/>
      <c r="G195" s="22">
        <f t="shared" ref="G195:G206" si="37">IF(F195="Annually",(D195+E195)/12,D195+E195)</f>
        <v>0</v>
      </c>
      <c r="H195" s="22">
        <f>IF(F195="Annually",E195/12,E195)</f>
        <v>0</v>
      </c>
      <c r="I195" s="13" t="str">
        <f t="shared" ref="I195:I206" si="38">IF(AND(C195="",G195&lt;&gt;0),"Error: add description or remove amount","")</f>
        <v/>
      </c>
      <c r="J195" s="11"/>
    </row>
    <row r="196" spans="1:10" s="5" customFormat="1" x14ac:dyDescent="0.3">
      <c r="A196" s="11"/>
      <c r="B196" s="11"/>
      <c r="C196" s="31" t="s">
        <v>131</v>
      </c>
      <c r="D196" s="36"/>
      <c r="E196" s="36"/>
      <c r="F196" s="4"/>
      <c r="G196" s="22">
        <f t="shared" si="37"/>
        <v>0</v>
      </c>
      <c r="H196" s="22">
        <f t="shared" ref="H196:H206" si="39">IF(F196="Annually",E196/12,E196)</f>
        <v>0</v>
      </c>
      <c r="I196" s="13" t="str">
        <f t="shared" si="38"/>
        <v/>
      </c>
      <c r="J196" s="11"/>
    </row>
    <row r="197" spans="1:10" s="5" customFormat="1" x14ac:dyDescent="0.3">
      <c r="A197" s="11"/>
      <c r="B197" s="11"/>
      <c r="C197" s="31" t="s">
        <v>38</v>
      </c>
      <c r="D197" s="36"/>
      <c r="E197" s="36"/>
      <c r="F197" s="4"/>
      <c r="G197" s="22">
        <f t="shared" si="37"/>
        <v>0</v>
      </c>
      <c r="H197" s="22">
        <f t="shared" si="39"/>
        <v>0</v>
      </c>
      <c r="I197" s="13" t="str">
        <f t="shared" si="38"/>
        <v/>
      </c>
      <c r="J197" s="11"/>
    </row>
    <row r="198" spans="1:10" s="5" customFormat="1" x14ac:dyDescent="0.3">
      <c r="A198" s="11"/>
      <c r="B198" s="11"/>
      <c r="C198" s="31" t="s">
        <v>25</v>
      </c>
      <c r="D198" s="36"/>
      <c r="E198" s="36"/>
      <c r="F198" s="4"/>
      <c r="G198" s="22">
        <f t="shared" si="37"/>
        <v>0</v>
      </c>
      <c r="H198" s="22">
        <f t="shared" si="39"/>
        <v>0</v>
      </c>
      <c r="I198" s="13" t="str">
        <f t="shared" si="38"/>
        <v/>
      </c>
      <c r="J198" s="11"/>
    </row>
    <row r="199" spans="1:10" s="5" customFormat="1" x14ac:dyDescent="0.3">
      <c r="A199" s="11"/>
      <c r="B199" s="11"/>
      <c r="C199" s="31" t="s">
        <v>132</v>
      </c>
      <c r="D199" s="36"/>
      <c r="E199" s="36"/>
      <c r="F199" s="4"/>
      <c r="G199" s="22">
        <f t="shared" si="37"/>
        <v>0</v>
      </c>
      <c r="H199" s="22">
        <f t="shared" si="39"/>
        <v>0</v>
      </c>
      <c r="I199" s="13" t="str">
        <f t="shared" si="38"/>
        <v/>
      </c>
      <c r="J199" s="11"/>
    </row>
    <row r="200" spans="1:10" s="5" customFormat="1" x14ac:dyDescent="0.3">
      <c r="A200" s="11"/>
      <c r="B200" s="11"/>
      <c r="C200" s="31" t="s">
        <v>26</v>
      </c>
      <c r="D200" s="36"/>
      <c r="E200" s="36"/>
      <c r="F200" s="4"/>
      <c r="G200" s="22">
        <f t="shared" si="37"/>
        <v>0</v>
      </c>
      <c r="H200" s="22">
        <f t="shared" si="39"/>
        <v>0</v>
      </c>
      <c r="I200" s="13" t="str">
        <f t="shared" si="38"/>
        <v/>
      </c>
      <c r="J200" s="11"/>
    </row>
    <row r="201" spans="1:10" s="5" customFormat="1" x14ac:dyDescent="0.3">
      <c r="A201" s="11"/>
      <c r="B201" s="11"/>
      <c r="C201" s="31" t="s">
        <v>27</v>
      </c>
      <c r="D201" s="36"/>
      <c r="E201" s="36"/>
      <c r="F201" s="4"/>
      <c r="G201" s="22">
        <f t="shared" si="37"/>
        <v>0</v>
      </c>
      <c r="H201" s="22">
        <f t="shared" si="39"/>
        <v>0</v>
      </c>
      <c r="I201" s="13" t="str">
        <f t="shared" si="38"/>
        <v/>
      </c>
      <c r="J201" s="11"/>
    </row>
    <row r="202" spans="1:10" s="5" customFormat="1" x14ac:dyDescent="0.3">
      <c r="A202" s="11"/>
      <c r="B202" s="11"/>
      <c r="C202" s="31" t="s">
        <v>28</v>
      </c>
      <c r="D202" s="36"/>
      <c r="E202" s="36"/>
      <c r="F202" s="4"/>
      <c r="G202" s="22">
        <f t="shared" si="37"/>
        <v>0</v>
      </c>
      <c r="H202" s="22">
        <f t="shared" si="39"/>
        <v>0</v>
      </c>
      <c r="I202" s="13" t="str">
        <f t="shared" si="38"/>
        <v/>
      </c>
      <c r="J202" s="11"/>
    </row>
    <row r="203" spans="1:10" s="5" customFormat="1" x14ac:dyDescent="0.3">
      <c r="A203" s="11"/>
      <c r="B203" s="11"/>
      <c r="C203" s="31"/>
      <c r="D203" s="36"/>
      <c r="E203" s="36"/>
      <c r="F203" s="4"/>
      <c r="G203" s="22">
        <f t="shared" si="37"/>
        <v>0</v>
      </c>
      <c r="H203" s="22">
        <f t="shared" si="39"/>
        <v>0</v>
      </c>
      <c r="I203" s="13" t="str">
        <f t="shared" si="38"/>
        <v/>
      </c>
      <c r="J203" s="11"/>
    </row>
    <row r="204" spans="1:10" s="5" customFormat="1" x14ac:dyDescent="0.3">
      <c r="A204" s="11"/>
      <c r="B204" s="11"/>
      <c r="C204" s="31"/>
      <c r="D204" s="36"/>
      <c r="E204" s="36"/>
      <c r="F204" s="4"/>
      <c r="G204" s="22">
        <f t="shared" si="37"/>
        <v>0</v>
      </c>
      <c r="H204" s="22">
        <f t="shared" si="39"/>
        <v>0</v>
      </c>
      <c r="I204" s="13" t="str">
        <f t="shared" si="38"/>
        <v/>
      </c>
      <c r="J204" s="11"/>
    </row>
    <row r="205" spans="1:10" s="5" customFormat="1" x14ac:dyDescent="0.3">
      <c r="A205" s="11"/>
      <c r="B205" s="11"/>
      <c r="C205" s="31"/>
      <c r="D205" s="36"/>
      <c r="E205" s="36"/>
      <c r="F205" s="4"/>
      <c r="G205" s="22">
        <f t="shared" si="37"/>
        <v>0</v>
      </c>
      <c r="H205" s="22">
        <f t="shared" si="39"/>
        <v>0</v>
      </c>
      <c r="I205" s="13" t="str">
        <f t="shared" si="38"/>
        <v/>
      </c>
      <c r="J205" s="11"/>
    </row>
    <row r="206" spans="1:10" s="5" customFormat="1" x14ac:dyDescent="0.3">
      <c r="A206" s="11"/>
      <c r="B206" s="11"/>
      <c r="C206" s="33"/>
      <c r="D206" s="36"/>
      <c r="E206" s="36"/>
      <c r="F206" s="4"/>
      <c r="G206" s="22">
        <f t="shared" si="37"/>
        <v>0</v>
      </c>
      <c r="H206" s="22">
        <f t="shared" si="39"/>
        <v>0</v>
      </c>
      <c r="I206" s="13" t="str">
        <f t="shared" si="38"/>
        <v/>
      </c>
      <c r="J206" s="11"/>
    </row>
    <row r="207" spans="1:10" s="5" customFormat="1" x14ac:dyDescent="0.3">
      <c r="A207" s="11"/>
      <c r="B207" s="11"/>
      <c r="C207" s="13"/>
      <c r="D207" s="11"/>
      <c r="E207" s="11"/>
      <c r="F207" s="69" t="s">
        <v>79</v>
      </c>
      <c r="G207" s="28">
        <f>SUM(G195:G206)</f>
        <v>0</v>
      </c>
      <c r="H207" s="28">
        <f>SUM(H195:H206)</f>
        <v>0</v>
      </c>
      <c r="I207" s="11"/>
      <c r="J207" s="11"/>
    </row>
    <row r="208" spans="1:10" s="5" customFormat="1" x14ac:dyDescent="0.3">
      <c r="A208" s="11"/>
      <c r="B208" s="11"/>
      <c r="C208" s="11"/>
      <c r="D208" s="11"/>
      <c r="E208" s="11"/>
      <c r="F208" s="12"/>
      <c r="G208" s="12"/>
      <c r="H208" s="11"/>
      <c r="I208" s="11"/>
      <c r="J208" s="11"/>
    </row>
    <row r="209" spans="1:10" s="5" customFormat="1" x14ac:dyDescent="0.3">
      <c r="A209" s="11"/>
      <c r="B209" s="11"/>
      <c r="C209" s="11"/>
      <c r="D209" s="11"/>
      <c r="E209" s="11"/>
      <c r="F209" s="12"/>
      <c r="G209" s="12"/>
      <c r="H209" s="11"/>
      <c r="I209" s="11"/>
      <c r="J209" s="11"/>
    </row>
    <row r="210" spans="1:10" s="20" customFormat="1" ht="21" x14ac:dyDescent="0.4">
      <c r="A210" s="77"/>
      <c r="B210" s="68" t="s">
        <v>62</v>
      </c>
      <c r="C210" s="77"/>
      <c r="D210" s="77"/>
      <c r="E210" s="77"/>
      <c r="F210" s="78"/>
      <c r="G210" s="78"/>
      <c r="H210" s="77"/>
      <c r="I210" s="77"/>
      <c r="J210" s="77"/>
    </row>
    <row r="211" spans="1:10" s="20" customFormat="1" ht="15.9" customHeight="1" x14ac:dyDescent="0.3">
      <c r="A211" s="77"/>
      <c r="B211" s="134" t="s">
        <v>100</v>
      </c>
      <c r="C211" s="134"/>
      <c r="D211" s="134"/>
      <c r="E211" s="134"/>
      <c r="F211" s="134"/>
      <c r="G211" s="134"/>
      <c r="H211" s="134"/>
      <c r="I211" s="134"/>
      <c r="J211" s="77"/>
    </row>
    <row r="212" spans="1:10" s="20" customFormat="1" x14ac:dyDescent="0.3">
      <c r="A212" s="77"/>
      <c r="B212" s="134"/>
      <c r="C212" s="134"/>
      <c r="D212" s="134"/>
      <c r="E212" s="134"/>
      <c r="F212" s="134"/>
      <c r="G212" s="134"/>
      <c r="H212" s="134"/>
      <c r="I212" s="134"/>
      <c r="J212" s="77"/>
    </row>
    <row r="213" spans="1:10" s="20" customFormat="1" x14ac:dyDescent="0.3">
      <c r="A213" s="77"/>
      <c r="B213" s="134"/>
      <c r="C213" s="134"/>
      <c r="D213" s="134"/>
      <c r="E213" s="134"/>
      <c r="F213" s="134"/>
      <c r="G213" s="134"/>
      <c r="H213" s="134"/>
      <c r="I213" s="134"/>
      <c r="J213" s="77"/>
    </row>
    <row r="214" spans="1:10" s="20" customFormat="1" x14ac:dyDescent="0.3">
      <c r="A214" s="77"/>
      <c r="B214" s="134"/>
      <c r="C214" s="134"/>
      <c r="D214" s="134"/>
      <c r="E214" s="134"/>
      <c r="F214" s="134"/>
      <c r="G214" s="134"/>
      <c r="H214" s="134"/>
      <c r="I214" s="134"/>
      <c r="J214" s="77"/>
    </row>
    <row r="215" spans="1:10" s="20" customFormat="1" x14ac:dyDescent="0.3">
      <c r="A215" s="77"/>
      <c r="B215" s="134"/>
      <c r="C215" s="134"/>
      <c r="D215" s="134"/>
      <c r="E215" s="134"/>
      <c r="F215" s="134"/>
      <c r="G215" s="134"/>
      <c r="H215" s="134"/>
      <c r="I215" s="134"/>
      <c r="J215" s="77"/>
    </row>
    <row r="216" spans="1:10" s="20" customFormat="1" ht="9" customHeight="1" x14ac:dyDescent="0.3">
      <c r="A216" s="77"/>
      <c r="B216" s="77"/>
      <c r="C216" s="77"/>
      <c r="D216" s="77"/>
      <c r="E216" s="77"/>
      <c r="F216" s="78"/>
      <c r="G216" s="78"/>
      <c r="H216" s="77"/>
      <c r="I216" s="77"/>
      <c r="J216" s="77"/>
    </row>
    <row r="217" spans="1:10" s="20" customFormat="1" x14ac:dyDescent="0.3">
      <c r="A217" s="77"/>
      <c r="B217" s="77"/>
      <c r="C217" s="69" t="s">
        <v>67</v>
      </c>
      <c r="D217" s="127">
        <f>G47</f>
        <v>0</v>
      </c>
      <c r="E217" s="77"/>
      <c r="F217" s="78"/>
      <c r="G217" s="78"/>
      <c r="H217" s="77"/>
      <c r="I217" s="77"/>
      <c r="J217" s="77"/>
    </row>
    <row r="218" spans="1:10" s="20" customFormat="1" x14ac:dyDescent="0.3">
      <c r="A218" s="77"/>
      <c r="B218" s="77"/>
      <c r="C218" s="69" t="s">
        <v>66</v>
      </c>
      <c r="D218" s="127">
        <f>G59+G80+G101+G114+G130+G153+G171+G187+G207</f>
        <v>0</v>
      </c>
      <c r="E218" s="104" t="str">
        <f>IF(COUNTIF(I39:I206,"Error: add description or remove amount")&gt;0,"Error - One or more budget items is lacking a description","")</f>
        <v/>
      </c>
      <c r="F218" s="78"/>
      <c r="G218" s="78"/>
      <c r="H218" s="77"/>
      <c r="I218" s="77"/>
      <c r="J218" s="77"/>
    </row>
    <row r="219" spans="1:10" s="20" customFormat="1" x14ac:dyDescent="0.3">
      <c r="A219" s="77"/>
      <c r="B219" s="77"/>
      <c r="C219" s="79" t="s">
        <v>77</v>
      </c>
      <c r="D219" s="80">
        <f>ROUND(D217-D218,2)</f>
        <v>0</v>
      </c>
      <c r="F219" s="78"/>
      <c r="G219" s="78"/>
      <c r="H219" s="77"/>
      <c r="I219" s="77"/>
      <c r="J219" s="77"/>
    </row>
    <row r="220" spans="1:10" s="20" customFormat="1" ht="7.8" customHeight="1" x14ac:dyDescent="0.3">
      <c r="A220" s="77"/>
      <c r="B220" s="77"/>
      <c r="C220" s="69"/>
      <c r="D220" s="81"/>
      <c r="E220" s="77"/>
      <c r="F220" s="78"/>
      <c r="G220" s="78"/>
      <c r="H220" s="77"/>
      <c r="I220" s="77"/>
      <c r="J220" s="77"/>
    </row>
    <row r="221" spans="1:10" s="20" customFormat="1" x14ac:dyDescent="0.3">
      <c r="A221" s="77"/>
      <c r="B221" s="77"/>
      <c r="C221" s="151" t="str">
        <f>IF(D219&gt;0,"You budgeted to spend and save less than you earn each month. Before you move on to Step 5, adjust your expenses in Step 3 by increasing your Want expenses or savings by exactly $"&amp;FIXED(ROUND(D219,2),2)&amp;" per month!",IF(D219&lt;0,"You budgeted to spend and save more than you earn each month. Before you move on to Step 5, adjust your expenses in Step 3 by decreasing your Want expenses or savings by exactly $"&amp;-FIXED(ROUND(D219,2),2)&amp;" per month.","You budgeted to spend and save exactly what you earn. Your budget is perfectly balanced! Move on to Step 5."))</f>
        <v>You budgeted to spend and save exactly what you earn. Your budget is perfectly balanced! Move on to Step 5.</v>
      </c>
      <c r="D221" s="151"/>
      <c r="E221" s="151"/>
      <c r="F221" s="151"/>
      <c r="G221" s="151"/>
      <c r="H221" s="151"/>
      <c r="I221" s="151"/>
      <c r="J221" s="77"/>
    </row>
    <row r="222" spans="1:10" s="20" customFormat="1" x14ac:dyDescent="0.3">
      <c r="A222" s="77"/>
      <c r="B222" s="77"/>
      <c r="C222" s="151"/>
      <c r="D222" s="151"/>
      <c r="E222" s="151"/>
      <c r="F222" s="151"/>
      <c r="G222" s="151"/>
      <c r="H222" s="151"/>
      <c r="I222" s="151"/>
      <c r="J222" s="90"/>
    </row>
    <row r="223" spans="1:10" s="20" customFormat="1" x14ac:dyDescent="0.3">
      <c r="A223" s="77"/>
      <c r="B223" s="77"/>
      <c r="C223" s="77"/>
      <c r="D223" s="77"/>
      <c r="E223" s="77"/>
      <c r="F223" s="78"/>
      <c r="G223" s="78"/>
      <c r="H223" s="77"/>
      <c r="I223" s="77"/>
      <c r="J223" s="90"/>
    </row>
    <row r="224" spans="1:10" s="20" customFormat="1" x14ac:dyDescent="0.3">
      <c r="A224" s="77"/>
      <c r="B224" s="77"/>
      <c r="C224" s="77"/>
      <c r="D224" s="77"/>
      <c r="E224" s="77"/>
      <c r="F224" s="78"/>
      <c r="G224" s="78"/>
      <c r="H224" s="77"/>
      <c r="I224" s="77"/>
      <c r="J224" s="90"/>
    </row>
    <row r="225" spans="1:30" s="20" customFormat="1" ht="21" x14ac:dyDescent="0.4">
      <c r="A225" s="77"/>
      <c r="B225" s="68" t="s">
        <v>101</v>
      </c>
      <c r="C225" s="77"/>
      <c r="D225" s="77"/>
      <c r="E225" s="77"/>
      <c r="F225" s="78"/>
      <c r="G225" s="78"/>
      <c r="H225" s="77"/>
      <c r="I225" s="77"/>
      <c r="J225" s="90"/>
    </row>
    <row r="226" spans="1:30" s="20" customFormat="1" x14ac:dyDescent="0.3">
      <c r="A226" s="77"/>
      <c r="B226" s="142" t="s">
        <v>102</v>
      </c>
      <c r="C226" s="143"/>
      <c r="D226" s="143"/>
      <c r="E226" s="143"/>
      <c r="F226" s="143"/>
      <c r="G226" s="143"/>
      <c r="H226" s="143"/>
      <c r="I226" s="143"/>
      <c r="J226" s="77"/>
    </row>
    <row r="227" spans="1:30" s="20" customFormat="1" x14ac:dyDescent="0.3">
      <c r="A227" s="77"/>
      <c r="B227" s="142"/>
      <c r="C227" s="143"/>
      <c r="D227" s="143"/>
      <c r="E227" s="143"/>
      <c r="F227" s="143"/>
      <c r="G227" s="143"/>
      <c r="H227" s="143"/>
      <c r="I227" s="143"/>
      <c r="J227" s="77"/>
    </row>
    <row r="228" spans="1:30" s="20" customFormat="1" x14ac:dyDescent="0.3">
      <c r="A228" s="77"/>
      <c r="B228" s="143"/>
      <c r="C228" s="143"/>
      <c r="D228" s="143"/>
      <c r="E228" s="143"/>
      <c r="F228" s="143"/>
      <c r="G228" s="143"/>
      <c r="H228" s="143"/>
      <c r="I228" s="143"/>
      <c r="J228" s="77"/>
    </row>
    <row r="229" spans="1:30" s="20" customFormat="1" x14ac:dyDescent="0.3">
      <c r="A229" s="77"/>
      <c r="B229" s="143"/>
      <c r="C229" s="143"/>
      <c r="D229" s="143"/>
      <c r="E229" s="143"/>
      <c r="F229" s="143"/>
      <c r="G229" s="143"/>
      <c r="H229" s="143"/>
      <c r="I229" s="143"/>
      <c r="J229" s="77"/>
    </row>
    <row r="230" spans="1:30" s="20" customFormat="1" x14ac:dyDescent="0.3">
      <c r="A230" s="77"/>
      <c r="B230" s="82"/>
      <c r="C230" s="82"/>
      <c r="D230" s="82"/>
      <c r="E230" s="82"/>
      <c r="F230" s="82"/>
      <c r="G230" s="82"/>
      <c r="H230" s="82"/>
      <c r="I230" s="82"/>
      <c r="J230" s="77"/>
    </row>
    <row r="231" spans="1:30" s="20" customFormat="1" x14ac:dyDescent="0.3">
      <c r="A231" s="77"/>
      <c r="B231" s="86"/>
      <c r="D231" s="102" t="s">
        <v>68</v>
      </c>
      <c r="E231" s="103" t="s">
        <v>69</v>
      </c>
      <c r="F231" s="103" t="s">
        <v>5</v>
      </c>
      <c r="G231" s="137" t="s">
        <v>90</v>
      </c>
      <c r="H231" s="137"/>
      <c r="I231" s="23"/>
      <c r="J231" s="77"/>
    </row>
    <row r="232" spans="1:30" s="20" customFormat="1" x14ac:dyDescent="0.3">
      <c r="A232" s="77"/>
      <c r="B232" s="77"/>
      <c r="C232" s="84" t="s">
        <v>78</v>
      </c>
      <c r="D232" s="54"/>
      <c r="E232" s="54"/>
      <c r="F232" s="76">
        <f>D232+E232</f>
        <v>0</v>
      </c>
      <c r="G232" s="136"/>
      <c r="H232" s="136"/>
      <c r="I232" s="121">
        <f>ROUND(IFERROR(D232*VLOOKUP(G232,$V$10:$W$15,2,FALSE),0),2)</f>
        <v>0</v>
      </c>
      <c r="J232" s="121">
        <f>ROUND(IFERROR(E232*VLOOKUP(G232,$V$10:$W$15,2,FALSE),0),2)</f>
        <v>0</v>
      </c>
    </row>
    <row r="233" spans="1:30" s="5" customFormat="1" x14ac:dyDescent="0.3">
      <c r="A233" s="11"/>
      <c r="B233" s="11"/>
      <c r="C233" s="83" t="s">
        <v>60</v>
      </c>
      <c r="D233" s="55"/>
      <c r="E233" s="55"/>
      <c r="F233" s="76">
        <f>D233+E233</f>
        <v>0</v>
      </c>
      <c r="G233" s="136"/>
      <c r="H233" s="136"/>
      <c r="I233" s="121">
        <f>ROUND(IFERROR(D233*VLOOKUP(G233,$V$10:$W$15,2,FALSE),0),2)</f>
        <v>0</v>
      </c>
      <c r="J233" s="121">
        <f>ROUND(IFERROR(E233*VLOOKUP(G233,$V$10:$W$15,2,FALSE),0),2)</f>
        <v>0</v>
      </c>
      <c r="V233" s="20"/>
      <c r="W233" s="20"/>
      <c r="X233" s="20"/>
      <c r="Y233" s="20"/>
      <c r="Z233" s="20"/>
      <c r="AA233" s="20"/>
      <c r="AB233" s="20"/>
      <c r="AC233" s="20"/>
      <c r="AD233" s="20"/>
    </row>
    <row r="234" spans="1:30" s="5" customFormat="1" x14ac:dyDescent="0.3">
      <c r="A234" s="11"/>
      <c r="B234" s="11"/>
      <c r="C234" s="11"/>
      <c r="D234" s="11"/>
      <c r="E234" s="11"/>
      <c r="F234" s="12"/>
      <c r="G234" s="12"/>
      <c r="H234" s="11"/>
      <c r="I234" s="11"/>
      <c r="J234" s="11"/>
      <c r="V234" s="20"/>
      <c r="W234" s="20"/>
      <c r="X234" s="20"/>
      <c r="Y234" s="20"/>
      <c r="Z234" s="20"/>
      <c r="AA234" s="20"/>
      <c r="AB234" s="20"/>
      <c r="AC234" s="20"/>
      <c r="AD234" s="20"/>
    </row>
    <row r="235" spans="1:30" s="5" customFormat="1" x14ac:dyDescent="0.3">
      <c r="A235" s="11"/>
      <c r="B235" s="11"/>
      <c r="C235" s="11"/>
      <c r="D235" s="11"/>
      <c r="E235" s="11"/>
      <c r="F235" s="12"/>
      <c r="G235" s="12"/>
      <c r="H235" s="11"/>
      <c r="I235" s="11"/>
      <c r="J235" s="11"/>
      <c r="V235" s="20"/>
      <c r="W235" s="20"/>
      <c r="X235" s="20"/>
      <c r="Y235" s="20"/>
      <c r="Z235" s="20"/>
      <c r="AA235" s="20"/>
      <c r="AB235" s="20"/>
      <c r="AC235" s="20"/>
      <c r="AD235" s="20"/>
    </row>
    <row r="236" spans="1:30" s="5" customFormat="1" x14ac:dyDescent="0.3">
      <c r="F236" s="15"/>
      <c r="G236" s="15"/>
      <c r="J236" s="11"/>
      <c r="V236" s="20"/>
      <c r="W236" s="20"/>
      <c r="X236" s="20"/>
      <c r="Y236" s="20"/>
      <c r="Z236" s="20"/>
      <c r="AA236" s="20"/>
      <c r="AB236" s="20"/>
      <c r="AC236" s="20"/>
      <c r="AD236" s="20"/>
    </row>
    <row r="237" spans="1:30" s="5" customFormat="1" ht="21" x14ac:dyDescent="0.4">
      <c r="B237" s="68" t="s">
        <v>135</v>
      </c>
      <c r="F237" s="15"/>
      <c r="G237" s="15"/>
      <c r="V237" s="20"/>
      <c r="W237" s="20"/>
      <c r="X237" s="20"/>
      <c r="Y237" s="20"/>
      <c r="Z237" s="20"/>
      <c r="AA237" s="20"/>
      <c r="AB237" s="20"/>
      <c r="AC237" s="20"/>
      <c r="AD237" s="20"/>
    </row>
    <row r="238" spans="1:30" s="5" customFormat="1" x14ac:dyDescent="0.3">
      <c r="F238" s="15"/>
      <c r="G238" s="15"/>
      <c r="V238" s="20"/>
      <c r="W238" s="20"/>
      <c r="X238" s="20"/>
      <c r="Y238" s="20"/>
      <c r="Z238" s="20"/>
      <c r="AA238" s="20"/>
      <c r="AB238" s="20"/>
      <c r="AC238" s="20"/>
      <c r="AD238" s="20"/>
    </row>
    <row r="239" spans="1:30" s="5" customFormat="1" ht="19.8" customHeight="1" x14ac:dyDescent="0.3">
      <c r="B239" s="122" t="s">
        <v>120</v>
      </c>
      <c r="C239" s="131"/>
      <c r="D239" s="132"/>
      <c r="E239" s="133"/>
      <c r="F239" s="15"/>
      <c r="G239" s="15"/>
    </row>
    <row r="240" spans="1:30" s="5" customFormat="1" ht="12.6" customHeight="1" x14ac:dyDescent="0.3">
      <c r="B240" s="122"/>
      <c r="F240" s="15"/>
      <c r="G240" s="15"/>
    </row>
    <row r="241" spans="2:7" s="5" customFormat="1" ht="19.8" hidden="1" customHeight="1" x14ac:dyDescent="0.3">
      <c r="B241" s="122" t="s">
        <v>118</v>
      </c>
      <c r="C241" s="131"/>
      <c r="D241" s="132"/>
      <c r="E241" s="133"/>
      <c r="F241" s="15"/>
      <c r="G241" s="15"/>
    </row>
    <row r="242" spans="2:7" s="5" customFormat="1" x14ac:dyDescent="0.3">
      <c r="C242" s="118"/>
      <c r="F242" s="15"/>
      <c r="G242" s="15"/>
    </row>
    <row r="243" spans="2:7" s="5" customFormat="1" x14ac:dyDescent="0.3">
      <c r="F243" s="15"/>
      <c r="G243" s="15"/>
    </row>
    <row r="244" spans="2:7" s="5" customFormat="1" x14ac:dyDescent="0.3">
      <c r="F244" s="15"/>
      <c r="G244" s="15"/>
    </row>
    <row r="245" spans="2:7" s="5" customFormat="1" x14ac:dyDescent="0.3">
      <c r="F245" s="15"/>
      <c r="G245" s="15"/>
    </row>
    <row r="246" spans="2:7" s="5" customFormat="1" x14ac:dyDescent="0.3">
      <c r="F246" s="15"/>
      <c r="G246" s="15"/>
    </row>
    <row r="247" spans="2:7" s="5" customFormat="1" x14ac:dyDescent="0.3">
      <c r="F247" s="15"/>
      <c r="G247" s="15"/>
    </row>
    <row r="248" spans="2:7" s="5" customFormat="1" x14ac:dyDescent="0.3">
      <c r="F248" s="15"/>
      <c r="G248" s="15"/>
    </row>
    <row r="249" spans="2:7" s="5" customFormat="1" x14ac:dyDescent="0.3">
      <c r="F249" s="15"/>
      <c r="G249" s="15"/>
    </row>
    <row r="250" spans="2:7" s="5" customFormat="1" x14ac:dyDescent="0.3">
      <c r="F250" s="15"/>
      <c r="G250" s="15"/>
    </row>
    <row r="251" spans="2:7" s="5" customFormat="1" x14ac:dyDescent="0.3">
      <c r="F251" s="15"/>
      <c r="G251" s="15"/>
    </row>
    <row r="252" spans="2:7" s="5" customFormat="1" x14ac:dyDescent="0.3">
      <c r="F252" s="15"/>
      <c r="G252" s="15"/>
    </row>
    <row r="253" spans="2:7" s="5" customFormat="1" x14ac:dyDescent="0.3">
      <c r="F253" s="15"/>
      <c r="G253" s="15"/>
    </row>
    <row r="254" spans="2:7" s="5" customFormat="1" x14ac:dyDescent="0.3">
      <c r="F254" s="15"/>
      <c r="G254" s="15"/>
    </row>
    <row r="255" spans="2:7" s="5" customFormat="1" x14ac:dyDescent="0.3">
      <c r="F255" s="15"/>
      <c r="G255" s="15"/>
    </row>
    <row r="256" spans="2:7" s="5" customFormat="1" x14ac:dyDescent="0.3">
      <c r="F256" s="15"/>
      <c r="G256" s="15"/>
    </row>
    <row r="257" spans="6:7" s="5" customFormat="1" x14ac:dyDescent="0.3">
      <c r="F257" s="15"/>
      <c r="G257" s="15"/>
    </row>
    <row r="258" spans="6:7" s="5" customFormat="1" x14ac:dyDescent="0.3">
      <c r="F258" s="15"/>
      <c r="G258" s="15"/>
    </row>
    <row r="259" spans="6:7" s="5" customFormat="1" x14ac:dyDescent="0.3">
      <c r="F259" s="15"/>
      <c r="G259" s="15"/>
    </row>
    <row r="260" spans="6:7" s="5" customFormat="1" x14ac:dyDescent="0.3">
      <c r="F260" s="15"/>
      <c r="G260" s="15"/>
    </row>
    <row r="261" spans="6:7" s="5" customFormat="1" x14ac:dyDescent="0.3">
      <c r="F261" s="15"/>
      <c r="G261" s="15"/>
    </row>
    <row r="262" spans="6:7" s="5" customFormat="1" x14ac:dyDescent="0.3">
      <c r="F262" s="15"/>
      <c r="G262" s="15"/>
    </row>
    <row r="263" spans="6:7" s="5" customFormat="1" x14ac:dyDescent="0.3">
      <c r="F263" s="15"/>
      <c r="G263" s="15"/>
    </row>
    <row r="264" spans="6:7" s="5" customFormat="1" x14ac:dyDescent="0.3">
      <c r="F264" s="15"/>
      <c r="G264" s="15"/>
    </row>
    <row r="265" spans="6:7" s="5" customFormat="1" x14ac:dyDescent="0.3">
      <c r="F265" s="15"/>
      <c r="G265" s="15"/>
    </row>
    <row r="266" spans="6:7" s="5" customFormat="1" x14ac:dyDescent="0.3">
      <c r="F266" s="15"/>
      <c r="G266" s="15"/>
    </row>
    <row r="267" spans="6:7" s="5" customFormat="1" x14ac:dyDescent="0.3">
      <c r="F267" s="15"/>
      <c r="G267" s="15"/>
    </row>
    <row r="268" spans="6:7" s="5" customFormat="1" x14ac:dyDescent="0.3">
      <c r="F268" s="15"/>
      <c r="G268" s="15"/>
    </row>
    <row r="269" spans="6:7" s="5" customFormat="1" x14ac:dyDescent="0.3">
      <c r="F269" s="15"/>
      <c r="G269" s="15"/>
    </row>
    <row r="270" spans="6:7" s="5" customFormat="1" x14ac:dyDescent="0.3">
      <c r="F270" s="15"/>
      <c r="G270" s="15"/>
    </row>
    <row r="271" spans="6:7" s="5" customFormat="1" x14ac:dyDescent="0.3">
      <c r="F271" s="15"/>
      <c r="G271" s="15"/>
    </row>
    <row r="272" spans="6:7" s="5" customFormat="1" x14ac:dyDescent="0.3">
      <c r="F272" s="15"/>
      <c r="G272" s="15"/>
    </row>
    <row r="273" spans="6:7" s="5" customFormat="1" x14ac:dyDescent="0.3">
      <c r="F273" s="15"/>
      <c r="G273" s="15"/>
    </row>
    <row r="274" spans="6:7" s="5" customFormat="1" x14ac:dyDescent="0.3">
      <c r="F274" s="15"/>
      <c r="G274" s="15"/>
    </row>
    <row r="275" spans="6:7" s="5" customFormat="1" x14ac:dyDescent="0.3">
      <c r="F275" s="15"/>
      <c r="G275" s="15"/>
    </row>
    <row r="276" spans="6:7" s="5" customFormat="1" x14ac:dyDescent="0.3">
      <c r="F276" s="15"/>
      <c r="G276" s="15"/>
    </row>
    <row r="277" spans="6:7" s="5" customFormat="1" x14ac:dyDescent="0.3">
      <c r="F277" s="15"/>
      <c r="G277" s="15"/>
    </row>
    <row r="278" spans="6:7" s="5" customFormat="1" x14ac:dyDescent="0.3">
      <c r="F278" s="15"/>
      <c r="G278" s="15"/>
    </row>
    <row r="279" spans="6:7" s="5" customFormat="1" x14ac:dyDescent="0.3">
      <c r="F279" s="15"/>
      <c r="G279" s="15"/>
    </row>
    <row r="280" spans="6:7" s="5" customFormat="1" x14ac:dyDescent="0.3">
      <c r="F280" s="15"/>
      <c r="G280" s="15"/>
    </row>
    <row r="281" spans="6:7" s="5" customFormat="1" x14ac:dyDescent="0.3">
      <c r="F281" s="15"/>
      <c r="G281" s="15"/>
    </row>
    <row r="282" spans="6:7" s="5" customFormat="1" x14ac:dyDescent="0.3">
      <c r="F282" s="15"/>
      <c r="G282" s="15"/>
    </row>
    <row r="283" spans="6:7" s="5" customFormat="1" x14ac:dyDescent="0.3">
      <c r="F283" s="15"/>
      <c r="G283" s="15"/>
    </row>
    <row r="284" spans="6:7" s="5" customFormat="1" x14ac:dyDescent="0.3">
      <c r="F284" s="15"/>
      <c r="G284" s="15"/>
    </row>
    <row r="285" spans="6:7" s="5" customFormat="1" x14ac:dyDescent="0.3">
      <c r="F285" s="15"/>
      <c r="G285" s="15"/>
    </row>
    <row r="286" spans="6:7" s="5" customFormat="1" x14ac:dyDescent="0.3">
      <c r="F286" s="15"/>
      <c r="G286" s="15"/>
    </row>
    <row r="287" spans="6:7" s="5" customFormat="1" x14ac:dyDescent="0.3">
      <c r="F287" s="15"/>
      <c r="G287" s="15"/>
    </row>
    <row r="288" spans="6:7" s="5" customFormat="1" x14ac:dyDescent="0.3">
      <c r="F288" s="15"/>
      <c r="G288" s="15"/>
    </row>
    <row r="289" spans="6:7" s="5" customFormat="1" x14ac:dyDescent="0.3">
      <c r="F289" s="15"/>
      <c r="G289" s="15"/>
    </row>
    <row r="290" spans="6:7" s="5" customFormat="1" x14ac:dyDescent="0.3">
      <c r="F290" s="15"/>
      <c r="G290" s="15"/>
    </row>
    <row r="291" spans="6:7" s="5" customFormat="1" x14ac:dyDescent="0.3">
      <c r="F291" s="15"/>
      <c r="G291" s="15"/>
    </row>
    <row r="292" spans="6:7" s="5" customFormat="1" x14ac:dyDescent="0.3">
      <c r="F292" s="15"/>
      <c r="G292" s="15"/>
    </row>
    <row r="293" spans="6:7" s="5" customFormat="1" x14ac:dyDescent="0.3">
      <c r="F293" s="15"/>
      <c r="G293" s="15"/>
    </row>
    <row r="294" spans="6:7" s="5" customFormat="1" x14ac:dyDescent="0.3">
      <c r="F294" s="15"/>
      <c r="G294" s="15"/>
    </row>
    <row r="295" spans="6:7" s="5" customFormat="1" x14ac:dyDescent="0.3">
      <c r="F295" s="15"/>
      <c r="G295" s="15"/>
    </row>
    <row r="296" spans="6:7" s="5" customFormat="1" x14ac:dyDescent="0.3">
      <c r="F296" s="15"/>
      <c r="G296" s="15"/>
    </row>
    <row r="297" spans="6:7" s="5" customFormat="1" x14ac:dyDescent="0.3">
      <c r="F297" s="15"/>
      <c r="G297" s="15"/>
    </row>
    <row r="298" spans="6:7" s="5" customFormat="1" x14ac:dyDescent="0.3">
      <c r="F298" s="15"/>
      <c r="G298" s="15"/>
    </row>
    <row r="299" spans="6:7" s="5" customFormat="1" x14ac:dyDescent="0.3">
      <c r="F299" s="15"/>
      <c r="G299" s="15"/>
    </row>
    <row r="300" spans="6:7" s="5" customFormat="1" x14ac:dyDescent="0.3">
      <c r="F300" s="15"/>
      <c r="G300" s="15"/>
    </row>
    <row r="301" spans="6:7" s="5" customFormat="1" x14ac:dyDescent="0.3">
      <c r="F301" s="15"/>
      <c r="G301" s="15"/>
    </row>
    <row r="302" spans="6:7" s="5" customFormat="1" x14ac:dyDescent="0.3">
      <c r="F302" s="15"/>
      <c r="G302" s="15"/>
    </row>
    <row r="303" spans="6:7" s="5" customFormat="1" x14ac:dyDescent="0.3">
      <c r="F303" s="15"/>
      <c r="G303" s="15"/>
    </row>
    <row r="304" spans="6:7" s="5" customFormat="1" x14ac:dyDescent="0.3">
      <c r="F304" s="15"/>
      <c r="G304" s="15"/>
    </row>
    <row r="305" spans="6:7" s="5" customFormat="1" x14ac:dyDescent="0.3">
      <c r="F305" s="15"/>
      <c r="G305" s="15"/>
    </row>
    <row r="306" spans="6:7" s="5" customFormat="1" x14ac:dyDescent="0.3">
      <c r="F306" s="15"/>
      <c r="G306" s="15"/>
    </row>
    <row r="307" spans="6:7" s="5" customFormat="1" x14ac:dyDescent="0.3">
      <c r="F307" s="15"/>
      <c r="G307" s="15"/>
    </row>
    <row r="308" spans="6:7" s="5" customFormat="1" x14ac:dyDescent="0.3">
      <c r="F308" s="15"/>
      <c r="G308" s="15"/>
    </row>
    <row r="309" spans="6:7" s="5" customFormat="1" x14ac:dyDescent="0.3">
      <c r="F309" s="15"/>
      <c r="G309" s="15"/>
    </row>
    <row r="310" spans="6:7" s="5" customFormat="1" x14ac:dyDescent="0.3">
      <c r="F310" s="15"/>
      <c r="G310" s="15"/>
    </row>
    <row r="311" spans="6:7" s="5" customFormat="1" x14ac:dyDescent="0.3">
      <c r="F311" s="15"/>
      <c r="G311" s="15"/>
    </row>
    <row r="312" spans="6:7" s="5" customFormat="1" x14ac:dyDescent="0.3">
      <c r="F312" s="15"/>
      <c r="G312" s="15"/>
    </row>
    <row r="313" spans="6:7" s="5" customFormat="1" x14ac:dyDescent="0.3">
      <c r="F313" s="15"/>
      <c r="G313" s="15"/>
    </row>
    <row r="314" spans="6:7" s="5" customFormat="1" x14ac:dyDescent="0.3">
      <c r="F314" s="15"/>
      <c r="G314" s="15"/>
    </row>
    <row r="315" spans="6:7" s="5" customFormat="1" x14ac:dyDescent="0.3">
      <c r="F315" s="15"/>
      <c r="G315" s="15"/>
    </row>
    <row r="316" spans="6:7" s="5" customFormat="1" x14ac:dyDescent="0.3">
      <c r="F316" s="15"/>
      <c r="G316" s="15"/>
    </row>
    <row r="317" spans="6:7" s="5" customFormat="1" x14ac:dyDescent="0.3">
      <c r="F317" s="15"/>
      <c r="G317" s="15"/>
    </row>
    <row r="318" spans="6:7" s="5" customFormat="1" x14ac:dyDescent="0.3">
      <c r="F318" s="15"/>
      <c r="G318" s="15"/>
    </row>
    <row r="319" spans="6:7" s="5" customFormat="1" x14ac:dyDescent="0.3">
      <c r="F319" s="15"/>
      <c r="G319" s="15"/>
    </row>
    <row r="320" spans="6:7" s="5" customFormat="1" x14ac:dyDescent="0.3">
      <c r="F320" s="15"/>
      <c r="G320" s="15"/>
    </row>
    <row r="321" spans="6:7" s="5" customFormat="1" x14ac:dyDescent="0.3">
      <c r="F321" s="15"/>
      <c r="G321" s="15"/>
    </row>
    <row r="322" spans="6:7" s="5" customFormat="1" x14ac:dyDescent="0.3">
      <c r="F322" s="15"/>
      <c r="G322" s="15"/>
    </row>
    <row r="323" spans="6:7" s="5" customFormat="1" x14ac:dyDescent="0.3">
      <c r="F323" s="15"/>
      <c r="G323" s="15"/>
    </row>
    <row r="324" spans="6:7" s="5" customFormat="1" x14ac:dyDescent="0.3">
      <c r="F324" s="15"/>
      <c r="G324" s="15"/>
    </row>
    <row r="325" spans="6:7" s="5" customFormat="1" x14ac:dyDescent="0.3">
      <c r="F325" s="15"/>
      <c r="G325" s="15"/>
    </row>
    <row r="326" spans="6:7" s="5" customFormat="1" x14ac:dyDescent="0.3">
      <c r="F326" s="15"/>
      <c r="G326" s="15"/>
    </row>
  </sheetData>
  <sheetProtection algorithmName="SHA-512" hashValue="dfEoGfEoMXzBfr50fqwUSmOjLZJEKgZUFGZRb/oSlN5Vv0i4TI1b4j7kXs8IqAyI/jBEOqB1RaJxYDRoALPIIA==" saltValue="X3DpszYGi4ZJbyr41iNu8w==" spinCount="100000" sheet="1" objects="1" scenarios="1" selectLockedCells="1"/>
  <mergeCells count="49">
    <mergeCell ref="B2:I2"/>
    <mergeCell ref="B13:F13"/>
    <mergeCell ref="B14:F14"/>
    <mergeCell ref="B18:I19"/>
    <mergeCell ref="C117:H119"/>
    <mergeCell ref="C50:H50"/>
    <mergeCell ref="C83:H84"/>
    <mergeCell ref="C22:H22"/>
    <mergeCell ref="C25:H25"/>
    <mergeCell ref="E45:F45"/>
    <mergeCell ref="E46:F46"/>
    <mergeCell ref="E40:F40"/>
    <mergeCell ref="E41:F41"/>
    <mergeCell ref="E42:F42"/>
    <mergeCell ref="E43:F43"/>
    <mergeCell ref="E44:F44"/>
    <mergeCell ref="B33:I34"/>
    <mergeCell ref="B62:I63"/>
    <mergeCell ref="B226:I229"/>
    <mergeCell ref="B6:I8"/>
    <mergeCell ref="B66:I69"/>
    <mergeCell ref="B29:I32"/>
    <mergeCell ref="E36:F36"/>
    <mergeCell ref="E37:F37"/>
    <mergeCell ref="E39:F39"/>
    <mergeCell ref="E57:F57"/>
    <mergeCell ref="C221:I222"/>
    <mergeCell ref="B64:I65"/>
    <mergeCell ref="C120:H122"/>
    <mergeCell ref="C135:H135"/>
    <mergeCell ref="C156:H158"/>
    <mergeCell ref="B211:I215"/>
    <mergeCell ref="E58:F58"/>
    <mergeCell ref="D106:H106"/>
    <mergeCell ref="D164:H164"/>
    <mergeCell ref="E52:F52"/>
    <mergeCell ref="E53:F53"/>
    <mergeCell ref="E54:F54"/>
    <mergeCell ref="E55:F55"/>
    <mergeCell ref="E56:F56"/>
    <mergeCell ref="C241:E241"/>
    <mergeCell ref="C159:H161"/>
    <mergeCell ref="C174:H175"/>
    <mergeCell ref="C190:H192"/>
    <mergeCell ref="C133:H134"/>
    <mergeCell ref="G232:H232"/>
    <mergeCell ref="G233:H233"/>
    <mergeCell ref="G231:H231"/>
    <mergeCell ref="C239:E239"/>
  </mergeCells>
  <dataValidations count="4">
    <dataValidation type="list" allowBlank="1" showInputMessage="1" showErrorMessage="1" sqref="F173" xr:uid="{F12A7176-6F64-4460-892C-A10BB0627C17}">
      <formula1>$X$14:$X$14</formula1>
    </dataValidation>
    <dataValidation type="list" allowBlank="1" showInputMessage="1" showErrorMessage="1" sqref="E37" xr:uid="{C2DA1FB2-0E73-4E02-A4A5-D08DD34B5C09}">
      <formula1>$V$10:$V$14</formula1>
    </dataValidation>
    <dataValidation type="list" allowBlank="1" showInputMessage="1" showErrorMessage="1" sqref="E39:F46 E53:F58 G232:H233" xr:uid="{C4306FB3-2936-4AC9-8F5E-90B093346B28}">
      <formula1>$V$10:$V$15</formula1>
    </dataValidation>
    <dataValidation type="list" allowBlank="1" showInputMessage="1" showErrorMessage="1" sqref="F76:F79 F138:F152 F195:F206 F178:F186 F165:F170 F125:F129 F107:F113 F87:F100" xr:uid="{19458798-DD75-4E92-8959-CAB9829368F6}">
      <formula1>$X$14:$X$15</formula1>
    </dataValidation>
  </dataValidations>
  <pageMargins left="0.7" right="0.7" top="0.75" bottom="0.75" header="0.3" footer="0.3"/>
  <pageSetup scale="87" orientation="landscape" horizontalDpi="4294967295" verticalDpi="4294967295" r:id="rId1"/>
  <headerFooter>
    <oddFooter>&amp;R&amp;G</oddFooter>
  </headerFooter>
  <rowBreaks count="9" manualBreakCount="9">
    <brk id="27" min="1" max="8" man="1"/>
    <brk id="60" min="1" max="8" man="1"/>
    <brk id="81" min="1" max="8" man="1"/>
    <brk id="101" min="1" max="8" man="1"/>
    <brk id="130" min="1" max="8" man="1"/>
    <brk id="154" min="1" max="8" man="1"/>
    <brk id="172" min="1" max="8" man="1"/>
    <brk id="188" min="1" max="8" man="1"/>
    <brk id="208" min="1" max="8" man="1"/>
  </rowBreaks>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5C2167223E46E46BEF149A571EDC232" ma:contentTypeVersion="11" ma:contentTypeDescription="Create a new document." ma:contentTypeScope="" ma:versionID="040a95c4b7278e6680c2448223bc3fb8">
  <xsd:schema xmlns:xsd="http://www.w3.org/2001/XMLSchema" xmlns:xs="http://www.w3.org/2001/XMLSchema" xmlns:p="http://schemas.microsoft.com/office/2006/metadata/properties" xmlns:ns3="bdb365df-c41c-4b35-8a24-8bca38b3c37d" xmlns:ns4="a319be3f-6189-45c2-a9c8-04c579c2938b" targetNamespace="http://schemas.microsoft.com/office/2006/metadata/properties" ma:root="true" ma:fieldsID="8f2579e84246299c0b8b06be1a5138bd" ns3:_="" ns4:_="">
    <xsd:import namespace="bdb365df-c41c-4b35-8a24-8bca38b3c37d"/>
    <xsd:import namespace="a319be3f-6189-45c2-a9c8-04c579c2938b"/>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db365df-c41c-4b35-8a24-8bca38b3c37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319be3f-6189-45c2-a9c8-04c579c2938b"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SharingHintHash" ma:index="18"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7F39EA7-C1F0-439E-8CC8-208A0F52B58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db365df-c41c-4b35-8a24-8bca38b3c37d"/>
    <ds:schemaRef ds:uri="a319be3f-6189-45c2-a9c8-04c579c2938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76E30AE-262F-4502-B038-564168F62A51}">
  <ds:schemaRefs>
    <ds:schemaRef ds:uri="http://schemas.microsoft.com/sharepoint/v3/contenttype/forms"/>
  </ds:schemaRefs>
</ds:datastoreItem>
</file>

<file path=customXml/itemProps3.xml><?xml version="1.0" encoding="utf-8"?>
<ds:datastoreItem xmlns:ds="http://schemas.openxmlformats.org/officeDocument/2006/customXml" ds:itemID="{F5E1D740-24CC-4DC4-9411-07EEAF224DA0}">
  <ds:schemaRefs>
    <ds:schemaRef ds:uri="http://purl.org/dc/elements/1.1/"/>
    <ds:schemaRef ds:uri="http://schemas.microsoft.com/office/2006/metadata/properties"/>
    <ds:schemaRef ds:uri="bdb365df-c41c-4b35-8a24-8bca38b3c37d"/>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a319be3f-6189-45c2-a9c8-04c579c2938b"/>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Inputs</vt:lpstr>
      <vt:lpstr>Budget</vt:lpstr>
      <vt:lpstr>Budget!Print_Area</vt:lpstr>
    </vt:vector>
  </TitlesOfParts>
  <Company>Aramco Americas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Castillo, Christopher</dc:creator>
  <cp:lastModifiedBy>suppo</cp:lastModifiedBy>
  <cp:lastPrinted>2021-06-27T19:05:41Z</cp:lastPrinted>
  <dcterms:created xsi:type="dcterms:W3CDTF">2020-03-16T17:16:37Z</dcterms:created>
  <dcterms:modified xsi:type="dcterms:W3CDTF">2022-08-13T16:24:16Z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0959062-7b44-4d77-8d0f-cf572960120c_Enabled">
    <vt:lpwstr>true</vt:lpwstr>
  </property>
  <property fmtid="{D5CDD505-2E9C-101B-9397-08002B2CF9AE}" pid="3" name="MSIP_Label_10959062-7b44-4d77-8d0f-cf572960120c_SetDate">
    <vt:lpwstr>2020-03-16T17:41:23Z</vt:lpwstr>
  </property>
  <property fmtid="{D5CDD505-2E9C-101B-9397-08002B2CF9AE}" pid="4" name="MSIP_Label_10959062-7b44-4d77-8d0f-cf572960120c_Method">
    <vt:lpwstr>Privileged</vt:lpwstr>
  </property>
  <property fmtid="{D5CDD505-2E9C-101B-9397-08002B2CF9AE}" pid="5" name="MSIP_Label_10959062-7b44-4d77-8d0f-cf572960120c_Name">
    <vt:lpwstr>ASC-General-Use</vt:lpwstr>
  </property>
  <property fmtid="{D5CDD505-2E9C-101B-9397-08002B2CF9AE}" pid="6" name="MSIP_Label_10959062-7b44-4d77-8d0f-cf572960120c_SiteId">
    <vt:lpwstr>3793a1e6-1687-4a33-a150-6d1a5640ff06</vt:lpwstr>
  </property>
  <property fmtid="{D5CDD505-2E9C-101B-9397-08002B2CF9AE}" pid="7" name="MSIP_Label_10959062-7b44-4d77-8d0f-cf572960120c_ActionId">
    <vt:lpwstr>a65a7785-89e6-4dad-810b-00009b644663</vt:lpwstr>
  </property>
  <property fmtid="{D5CDD505-2E9C-101B-9397-08002B2CF9AE}" pid="8" name="MSIP_Label_10959062-7b44-4d77-8d0f-cf572960120c_ContentBits">
    <vt:lpwstr>2</vt:lpwstr>
  </property>
  <property fmtid="{D5CDD505-2E9C-101B-9397-08002B2CF9AE}" pid="9" name="ContentTypeId">
    <vt:lpwstr>0x01010085C2167223E46E46BEF149A571EDC232</vt:lpwstr>
  </property>
</Properties>
</file>